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造林" sheetId="1" r:id="rId1"/>
  </sheets>
  <definedNames>
    <definedName name="_xlnm._FilterDatabase" localSheetId="0" hidden="1">造林!$A$4:$S$56</definedName>
  </definedNames>
  <calcPr calcId="144525"/>
</workbook>
</file>

<file path=xl/sharedStrings.xml><?xml version="1.0" encoding="utf-8"?>
<sst xmlns="http://schemas.openxmlformats.org/spreadsheetml/2006/main" count="381" uniqueCount="111">
  <si>
    <t xml:space="preserve">          泰宁县2022年度省级以上财政（松林改造提升）第二批补助公示一览表</t>
  </si>
  <si>
    <t xml:space="preserve">                                                                                  单位：亩、株/亩、%、元</t>
  </si>
  <si>
    <t>乡镇、村</t>
  </si>
  <si>
    <t>林班</t>
  </si>
  <si>
    <t>大班</t>
  </si>
  <si>
    <t>小班</t>
  </si>
  <si>
    <t>自查合格面积</t>
  </si>
  <si>
    <t>验收合格面积</t>
  </si>
  <si>
    <t>造林前地类</t>
  </si>
  <si>
    <t>造林
类型</t>
  </si>
  <si>
    <t>工程
类型</t>
  </si>
  <si>
    <t>造林
树种</t>
  </si>
  <si>
    <t>造林密度</t>
  </si>
  <si>
    <t>成活率（%）</t>
  </si>
  <si>
    <t>验收结果</t>
  </si>
  <si>
    <t>业主</t>
  </si>
  <si>
    <t>补助标准</t>
  </si>
  <si>
    <t>补助金额（元）</t>
  </si>
  <si>
    <t>备注</t>
  </si>
  <si>
    <t>计</t>
  </si>
  <si>
    <t>中央财政补助（元/亩）</t>
  </si>
  <si>
    <t>省级财政补助（元/亩）</t>
  </si>
  <si>
    <t>县合计</t>
  </si>
  <si>
    <t>杉城镇合计</t>
  </si>
  <si>
    <t>洋川村计</t>
  </si>
  <si>
    <t>洋川村</t>
  </si>
  <si>
    <t>003</t>
  </si>
  <si>
    <t>06</t>
  </si>
  <si>
    <t>020</t>
  </si>
  <si>
    <t>采伐迹地</t>
  </si>
  <si>
    <t>人工更新</t>
  </si>
  <si>
    <t>松林改造</t>
  </si>
  <si>
    <t>杉木</t>
  </si>
  <si>
    <t>合格</t>
  </si>
  <si>
    <t>肖胜辉</t>
  </si>
  <si>
    <t>南会村计</t>
  </si>
  <si>
    <t>南会村</t>
  </si>
  <si>
    <t>046</t>
  </si>
  <si>
    <t>01</t>
  </si>
  <si>
    <t>081</t>
  </si>
  <si>
    <t>90</t>
  </si>
  <si>
    <t>周小吉</t>
  </si>
  <si>
    <t>大田乡合计</t>
  </si>
  <si>
    <t>料坊村计</t>
  </si>
  <si>
    <t>料坊村</t>
  </si>
  <si>
    <t>008</t>
  </si>
  <si>
    <t>041</t>
  </si>
  <si>
    <t>180</t>
  </si>
  <si>
    <t>郑仁建</t>
  </si>
  <si>
    <t>梅口乡合计</t>
  </si>
  <si>
    <t>茜源村计</t>
  </si>
  <si>
    <t>茜源村</t>
  </si>
  <si>
    <t>015</t>
  </si>
  <si>
    <t>05</t>
  </si>
  <si>
    <t>010</t>
  </si>
  <si>
    <t>邱平</t>
  </si>
  <si>
    <t>08</t>
  </si>
  <si>
    <t>070</t>
  </si>
  <si>
    <t>叶春芳</t>
  </si>
  <si>
    <t>013</t>
  </si>
  <si>
    <t>04</t>
  </si>
  <si>
    <t>其它造林</t>
  </si>
  <si>
    <t>040</t>
  </si>
  <si>
    <t>大洋村计</t>
  </si>
  <si>
    <t>大洋村</t>
  </si>
  <si>
    <t>019</t>
  </si>
  <si>
    <t>18</t>
  </si>
  <si>
    <t>050</t>
  </si>
  <si>
    <t>江万荣</t>
  </si>
  <si>
    <t>麦坑村计</t>
  </si>
  <si>
    <t>麦坑村</t>
  </si>
  <si>
    <t>026</t>
  </si>
  <si>
    <t>10</t>
  </si>
  <si>
    <t>朱正俭</t>
  </si>
  <si>
    <t>028</t>
  </si>
  <si>
    <t>150</t>
  </si>
  <si>
    <t>110</t>
  </si>
  <si>
    <t>开善乡合计</t>
  </si>
  <si>
    <t>池潭村计</t>
  </si>
  <si>
    <t>池潭村</t>
  </si>
  <si>
    <t>07</t>
  </si>
  <si>
    <t>李成金</t>
  </si>
  <si>
    <t>012</t>
  </si>
  <si>
    <t>060</t>
  </si>
  <si>
    <t>岩坑村计</t>
  </si>
  <si>
    <t>岩坑村</t>
  </si>
  <si>
    <t>梁鉴旺</t>
  </si>
  <si>
    <t>洋坑村计</t>
  </si>
  <si>
    <t>洋坑村</t>
  </si>
  <si>
    <t>009</t>
  </si>
  <si>
    <t>蔡祥禄</t>
  </si>
  <si>
    <t>国有林场</t>
  </si>
  <si>
    <t>11</t>
  </si>
  <si>
    <t>030</t>
  </si>
  <si>
    <t>青杉合计</t>
  </si>
  <si>
    <t>朱口工区计</t>
  </si>
  <si>
    <t>朱口工区</t>
  </si>
  <si>
    <t>09</t>
  </si>
  <si>
    <t>140</t>
  </si>
  <si>
    <t>10杉</t>
  </si>
  <si>
    <t>青杉林场</t>
  </si>
  <si>
    <t>021</t>
  </si>
  <si>
    <t>038</t>
  </si>
  <si>
    <t>02</t>
  </si>
  <si>
    <t>龙湖工区计</t>
  </si>
  <si>
    <t>龙湖工区</t>
  </si>
  <si>
    <t>03</t>
  </si>
  <si>
    <t>120</t>
  </si>
  <si>
    <t>下渠工区计</t>
  </si>
  <si>
    <t>下渠工区</t>
  </si>
  <si>
    <t>005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</si>
</sst>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_);[Red]\(0\)"/>
  </numFmts>
  <fonts count="29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40" applyNumberFormat="1" applyFont="1" applyFill="1" applyBorder="1" applyAlignment="1">
      <alignment horizontal="center" vertical="center"/>
    </xf>
    <xf numFmtId="177" fontId="5" fillId="0" borderId="1" xfId="40" applyNumberFormat="1" applyFont="1" applyFill="1" applyBorder="1" applyAlignment="1">
      <alignment horizontal="center" vertical="center"/>
    </xf>
    <xf numFmtId="49" fontId="5" fillId="0" borderId="1" xfId="4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6"/>
  <sheetViews>
    <sheetView tabSelected="1" workbookViewId="0">
      <selection activeCell="Y17" sqref="Y17"/>
    </sheetView>
  </sheetViews>
  <sheetFormatPr defaultColWidth="9" defaultRowHeight="13.5"/>
  <cols>
    <col min="1" max="1" width="12.3333333333333" customWidth="1"/>
    <col min="2" max="2" width="5.33333333333333" customWidth="1"/>
    <col min="3" max="3" width="5.66666666666667" customWidth="1"/>
    <col min="4" max="4" width="5.225" customWidth="1"/>
    <col min="5" max="5" width="7.775" customWidth="1"/>
    <col min="6" max="6" width="6.55833333333333" customWidth="1"/>
    <col min="7" max="7" width="8.375" style="2" customWidth="1"/>
    <col min="8" max="8" width="8.5" style="2" customWidth="1"/>
    <col min="9" max="9" width="7.875" style="2" customWidth="1"/>
    <col min="10" max="10" width="5.775" customWidth="1"/>
    <col min="11" max="11" width="5.55833333333333" customWidth="1"/>
    <col min="12" max="12" width="6.10833333333333" customWidth="1"/>
    <col min="13" max="13" width="6.33333333333333" style="3" customWidth="1"/>
    <col min="14" max="14" width="7.66666666666667" style="3" customWidth="1"/>
    <col min="15" max="15" width="5.44166666666667" style="3" customWidth="1"/>
    <col min="16" max="16" width="6.89166666666667" style="3" customWidth="1"/>
    <col min="17" max="17" width="8" style="3" customWidth="1"/>
    <col min="18" max="18" width="8.55833333333333" style="3" customWidth="1"/>
    <col min="19" max="19" width="10.4416666666667" customWidth="1"/>
  </cols>
  <sheetData>
    <row r="1" ht="28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28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37" t="s">
        <v>16</v>
      </c>
      <c r="P3" s="37"/>
      <c r="Q3" s="37"/>
      <c r="R3" s="43" t="s">
        <v>17</v>
      </c>
      <c r="S3" s="6" t="s">
        <v>18</v>
      </c>
    </row>
    <row r="4" ht="48" spans="1:19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 t="s">
        <v>19</v>
      </c>
      <c r="P4" s="6" t="s">
        <v>20</v>
      </c>
      <c r="Q4" s="6" t="s">
        <v>21</v>
      </c>
      <c r="R4" s="43"/>
      <c r="S4" s="6"/>
    </row>
    <row r="5" spans="1:19">
      <c r="A5" s="7" t="s">
        <v>22</v>
      </c>
      <c r="B5" s="6"/>
      <c r="C5" s="6"/>
      <c r="D5" s="6"/>
      <c r="E5" s="6">
        <v>2004</v>
      </c>
      <c r="F5" s="8">
        <f>F6+F11+F14+F27+F40</f>
        <v>2004</v>
      </c>
      <c r="G5" s="6"/>
      <c r="H5" s="6"/>
      <c r="I5" s="6"/>
      <c r="J5" s="6"/>
      <c r="K5" s="6"/>
      <c r="L5" s="6"/>
      <c r="M5" s="33"/>
      <c r="N5" s="38"/>
      <c r="O5" s="39">
        <v>515</v>
      </c>
      <c r="P5" s="39">
        <v>265</v>
      </c>
      <c r="Q5" s="39">
        <v>250</v>
      </c>
      <c r="R5" s="33">
        <f>F5*O5</f>
        <v>1032060</v>
      </c>
      <c r="S5" s="44"/>
    </row>
    <row r="6" spans="1:19">
      <c r="A6" s="9" t="s">
        <v>23</v>
      </c>
      <c r="B6" s="10"/>
      <c r="C6" s="10"/>
      <c r="D6" s="10"/>
      <c r="E6" s="11">
        <v>35</v>
      </c>
      <c r="F6" s="12">
        <v>35</v>
      </c>
      <c r="G6" s="6"/>
      <c r="H6" s="6"/>
      <c r="I6" s="6"/>
      <c r="J6" s="11"/>
      <c r="K6" s="11"/>
      <c r="L6" s="11"/>
      <c r="M6" s="13"/>
      <c r="N6" s="40"/>
      <c r="O6" s="39">
        <v>515</v>
      </c>
      <c r="P6" s="39">
        <v>265</v>
      </c>
      <c r="Q6" s="39">
        <v>250</v>
      </c>
      <c r="R6" s="33">
        <f>F6*O6</f>
        <v>18025</v>
      </c>
      <c r="S6" s="44"/>
    </row>
    <row r="7" spans="1:19">
      <c r="A7" s="13" t="s">
        <v>24</v>
      </c>
      <c r="B7" s="10"/>
      <c r="C7" s="10"/>
      <c r="D7" s="10"/>
      <c r="E7" s="13">
        <v>22</v>
      </c>
      <c r="F7" s="14">
        <v>22</v>
      </c>
      <c r="G7" s="6"/>
      <c r="H7" s="6"/>
      <c r="I7" s="6"/>
      <c r="J7" s="11"/>
      <c r="K7" s="11"/>
      <c r="L7" s="11"/>
      <c r="M7" s="13"/>
      <c r="N7" s="11"/>
      <c r="O7" s="39">
        <v>515</v>
      </c>
      <c r="P7" s="39">
        <v>265</v>
      </c>
      <c r="Q7" s="39">
        <v>250</v>
      </c>
      <c r="R7" s="33">
        <f>F7*O7</f>
        <v>11330</v>
      </c>
      <c r="S7" s="44"/>
    </row>
    <row r="8" spans="1:19">
      <c r="A8" s="13" t="s">
        <v>25</v>
      </c>
      <c r="B8" s="13" t="s">
        <v>26</v>
      </c>
      <c r="C8" s="13" t="s">
        <v>27</v>
      </c>
      <c r="D8" s="13" t="s">
        <v>28</v>
      </c>
      <c r="E8" s="13">
        <v>22</v>
      </c>
      <c r="F8" s="14">
        <v>22</v>
      </c>
      <c r="G8" s="15" t="s">
        <v>29</v>
      </c>
      <c r="H8" s="15" t="s">
        <v>30</v>
      </c>
      <c r="I8" s="21" t="s">
        <v>31</v>
      </c>
      <c r="J8" s="41" t="s">
        <v>32</v>
      </c>
      <c r="K8" s="13">
        <v>180</v>
      </c>
      <c r="L8" s="20">
        <v>95</v>
      </c>
      <c r="M8" s="13" t="s">
        <v>33</v>
      </c>
      <c r="N8" s="33" t="s">
        <v>34</v>
      </c>
      <c r="O8" s="39">
        <v>515</v>
      </c>
      <c r="P8" s="39">
        <v>265</v>
      </c>
      <c r="Q8" s="39">
        <v>250</v>
      </c>
      <c r="R8" s="33">
        <f>F8*O8</f>
        <v>11330</v>
      </c>
      <c r="S8" s="44"/>
    </row>
    <row r="9" customFormat="1" spans="1:19">
      <c r="A9" s="16" t="s">
        <v>35</v>
      </c>
      <c r="B9" s="13"/>
      <c r="C9" s="13"/>
      <c r="D9" s="13"/>
      <c r="E9" s="16">
        <v>13</v>
      </c>
      <c r="F9" s="17">
        <v>13</v>
      </c>
      <c r="G9" s="15"/>
      <c r="H9" s="15"/>
      <c r="I9" s="21"/>
      <c r="J9" s="41"/>
      <c r="K9" s="13"/>
      <c r="L9" s="20"/>
      <c r="M9" s="13"/>
      <c r="N9" s="33"/>
      <c r="O9" s="39">
        <v>515</v>
      </c>
      <c r="P9" s="39">
        <v>265</v>
      </c>
      <c r="Q9" s="39">
        <v>250</v>
      </c>
      <c r="R9" s="33">
        <f>F9*O9</f>
        <v>6695</v>
      </c>
      <c r="S9" s="44"/>
    </row>
    <row r="10" s="1" customFormat="1" ht="22" customHeight="1" spans="1:19">
      <c r="A10" s="16" t="s">
        <v>36</v>
      </c>
      <c r="B10" s="16" t="s">
        <v>37</v>
      </c>
      <c r="C10" s="16" t="s">
        <v>38</v>
      </c>
      <c r="D10" s="16" t="s">
        <v>39</v>
      </c>
      <c r="E10" s="16">
        <v>13</v>
      </c>
      <c r="F10" s="17">
        <v>13</v>
      </c>
      <c r="G10" s="18" t="s">
        <v>29</v>
      </c>
      <c r="H10" s="18" t="s">
        <v>30</v>
      </c>
      <c r="I10" s="18" t="s">
        <v>31</v>
      </c>
      <c r="J10" s="16" t="s">
        <v>32</v>
      </c>
      <c r="K10" s="16">
        <v>180</v>
      </c>
      <c r="L10" s="16" t="s">
        <v>40</v>
      </c>
      <c r="M10" s="13" t="s">
        <v>33</v>
      </c>
      <c r="N10" s="35" t="s">
        <v>41</v>
      </c>
      <c r="O10" s="39">
        <v>515</v>
      </c>
      <c r="P10" s="39">
        <v>265</v>
      </c>
      <c r="Q10" s="39">
        <v>250</v>
      </c>
      <c r="R10" s="33">
        <f>F10*O10</f>
        <v>6695</v>
      </c>
      <c r="S10" s="45"/>
    </row>
    <row r="11" spans="1:19">
      <c r="A11" s="19" t="s">
        <v>42</v>
      </c>
      <c r="B11" s="13"/>
      <c r="C11" s="13"/>
      <c r="D11" s="13"/>
      <c r="E11" s="20">
        <v>20</v>
      </c>
      <c r="F11" s="14">
        <f>SUM(F13)</f>
        <v>20</v>
      </c>
      <c r="G11" s="21"/>
      <c r="H11" s="21"/>
      <c r="I11" s="21"/>
      <c r="J11" s="13"/>
      <c r="K11" s="13"/>
      <c r="L11" s="13"/>
      <c r="M11" s="13"/>
      <c r="N11" s="19"/>
      <c r="O11" s="39">
        <v>515</v>
      </c>
      <c r="P11" s="39">
        <v>265</v>
      </c>
      <c r="Q11" s="39">
        <v>250</v>
      </c>
      <c r="R11" s="33">
        <f>F11*O11</f>
        <v>10300</v>
      </c>
      <c r="S11" s="44"/>
    </row>
    <row r="12" spans="1:19">
      <c r="A12" s="21" t="s">
        <v>43</v>
      </c>
      <c r="B12" s="13"/>
      <c r="C12" s="13"/>
      <c r="D12" s="13"/>
      <c r="E12" s="21">
        <v>20</v>
      </c>
      <c r="F12" s="22">
        <v>20</v>
      </c>
      <c r="G12" s="21"/>
      <c r="H12" s="21"/>
      <c r="I12" s="21"/>
      <c r="J12" s="13"/>
      <c r="K12" s="13"/>
      <c r="L12" s="13"/>
      <c r="M12" s="13"/>
      <c r="N12" s="10"/>
      <c r="O12" s="39">
        <v>515</v>
      </c>
      <c r="P12" s="39">
        <v>265</v>
      </c>
      <c r="Q12" s="39">
        <v>250</v>
      </c>
      <c r="R12" s="33">
        <f>F12*O12</f>
        <v>10300</v>
      </c>
      <c r="S12" s="44"/>
    </row>
    <row r="13" spans="1:19">
      <c r="A13" s="21" t="s">
        <v>44</v>
      </c>
      <c r="B13" s="21" t="s">
        <v>45</v>
      </c>
      <c r="C13" s="21" t="s">
        <v>27</v>
      </c>
      <c r="D13" s="21" t="s">
        <v>46</v>
      </c>
      <c r="E13" s="21">
        <v>20</v>
      </c>
      <c r="F13" s="22">
        <v>20</v>
      </c>
      <c r="G13" s="21" t="s">
        <v>29</v>
      </c>
      <c r="H13" s="21" t="s">
        <v>30</v>
      </c>
      <c r="I13" s="21" t="s">
        <v>31</v>
      </c>
      <c r="J13" s="21" t="s">
        <v>32</v>
      </c>
      <c r="K13" s="21" t="s">
        <v>47</v>
      </c>
      <c r="L13" s="27">
        <v>95</v>
      </c>
      <c r="M13" s="13" t="s">
        <v>33</v>
      </c>
      <c r="N13" s="21" t="s">
        <v>48</v>
      </c>
      <c r="O13" s="39">
        <v>515</v>
      </c>
      <c r="P13" s="39">
        <v>265</v>
      </c>
      <c r="Q13" s="39">
        <v>250</v>
      </c>
      <c r="R13" s="33">
        <f>F13*O13</f>
        <v>10300</v>
      </c>
      <c r="S13" s="44"/>
    </row>
    <row r="14" spans="1:19">
      <c r="A14" s="23" t="s">
        <v>49</v>
      </c>
      <c r="B14" s="10"/>
      <c r="C14" s="10"/>
      <c r="D14" s="10"/>
      <c r="E14" s="11">
        <v>301</v>
      </c>
      <c r="F14" s="12">
        <v>301</v>
      </c>
      <c r="G14" s="6"/>
      <c r="H14" s="6"/>
      <c r="I14" s="6"/>
      <c r="J14" s="11"/>
      <c r="K14" s="11"/>
      <c r="L14" s="11"/>
      <c r="M14" s="35"/>
      <c r="N14" s="23"/>
      <c r="O14" s="39">
        <v>515</v>
      </c>
      <c r="P14" s="39">
        <v>265</v>
      </c>
      <c r="Q14" s="39">
        <v>250</v>
      </c>
      <c r="R14" s="33">
        <f>F14*O14</f>
        <v>155015</v>
      </c>
      <c r="S14" s="44"/>
    </row>
    <row r="15" spans="1:19">
      <c r="A15" s="21" t="s">
        <v>50</v>
      </c>
      <c r="B15" s="10"/>
      <c r="C15" s="10"/>
      <c r="D15" s="10"/>
      <c r="E15" s="11">
        <v>188</v>
      </c>
      <c r="F15" s="12">
        <v>188</v>
      </c>
      <c r="G15" s="6"/>
      <c r="H15" s="6"/>
      <c r="I15" s="6"/>
      <c r="J15" s="11"/>
      <c r="K15" s="11"/>
      <c r="L15" s="11"/>
      <c r="M15" s="35"/>
      <c r="N15" s="11"/>
      <c r="O15" s="39">
        <v>515</v>
      </c>
      <c r="P15" s="39">
        <v>265</v>
      </c>
      <c r="Q15" s="39">
        <v>250</v>
      </c>
      <c r="R15" s="33">
        <f>F15*O15</f>
        <v>96820</v>
      </c>
      <c r="S15" s="44"/>
    </row>
    <row r="16" spans="1:19">
      <c r="A16" s="21" t="s">
        <v>51</v>
      </c>
      <c r="B16" s="21" t="s">
        <v>52</v>
      </c>
      <c r="C16" s="21" t="s">
        <v>53</v>
      </c>
      <c r="D16" s="21" t="s">
        <v>54</v>
      </c>
      <c r="E16" s="24">
        <v>105</v>
      </c>
      <c r="F16" s="25">
        <v>105</v>
      </c>
      <c r="G16" s="21" t="s">
        <v>29</v>
      </c>
      <c r="H16" s="21" t="s">
        <v>30</v>
      </c>
      <c r="I16" s="21" t="s">
        <v>31</v>
      </c>
      <c r="J16" s="21" t="s">
        <v>32</v>
      </c>
      <c r="K16" s="21">
        <v>180</v>
      </c>
      <c r="L16" s="27">
        <v>95</v>
      </c>
      <c r="M16" s="13" t="s">
        <v>33</v>
      </c>
      <c r="N16" s="42" t="s">
        <v>55</v>
      </c>
      <c r="O16" s="39">
        <v>515</v>
      </c>
      <c r="P16" s="39">
        <v>265</v>
      </c>
      <c r="Q16" s="39">
        <v>250</v>
      </c>
      <c r="R16" s="33">
        <f>F16*O16</f>
        <v>54075</v>
      </c>
      <c r="S16" s="21"/>
    </row>
    <row r="17" spans="1:19">
      <c r="A17" s="21" t="s">
        <v>51</v>
      </c>
      <c r="B17" s="21" t="s">
        <v>52</v>
      </c>
      <c r="C17" s="21" t="s">
        <v>56</v>
      </c>
      <c r="D17" s="21" t="s">
        <v>57</v>
      </c>
      <c r="E17" s="24">
        <v>34</v>
      </c>
      <c r="F17" s="25">
        <v>34</v>
      </c>
      <c r="G17" s="21" t="s">
        <v>29</v>
      </c>
      <c r="H17" s="21" t="s">
        <v>30</v>
      </c>
      <c r="I17" s="21" t="s">
        <v>31</v>
      </c>
      <c r="J17" s="21" t="s">
        <v>32</v>
      </c>
      <c r="K17" s="21">
        <v>180</v>
      </c>
      <c r="L17" s="27">
        <v>95</v>
      </c>
      <c r="M17" s="13" t="s">
        <v>33</v>
      </c>
      <c r="N17" s="42" t="s">
        <v>58</v>
      </c>
      <c r="O17" s="39">
        <v>515</v>
      </c>
      <c r="P17" s="39">
        <v>265</v>
      </c>
      <c r="Q17" s="39">
        <v>250</v>
      </c>
      <c r="R17" s="33">
        <f>F17*O17</f>
        <v>17510</v>
      </c>
      <c r="S17" s="44"/>
    </row>
    <row r="18" spans="1:19">
      <c r="A18" s="21" t="s">
        <v>51</v>
      </c>
      <c r="B18" s="21" t="s">
        <v>59</v>
      </c>
      <c r="C18" s="21" t="s">
        <v>60</v>
      </c>
      <c r="D18" s="21" t="s">
        <v>54</v>
      </c>
      <c r="E18" s="24">
        <v>9</v>
      </c>
      <c r="F18" s="25">
        <v>9</v>
      </c>
      <c r="G18" s="21" t="s">
        <v>29</v>
      </c>
      <c r="H18" s="21" t="s">
        <v>30</v>
      </c>
      <c r="I18" s="21" t="s">
        <v>61</v>
      </c>
      <c r="J18" s="21" t="s">
        <v>32</v>
      </c>
      <c r="K18" s="21">
        <v>180</v>
      </c>
      <c r="L18" s="27">
        <v>95</v>
      </c>
      <c r="M18" s="13" t="s">
        <v>33</v>
      </c>
      <c r="N18" s="42" t="s">
        <v>58</v>
      </c>
      <c r="O18" s="39">
        <v>515</v>
      </c>
      <c r="P18" s="39">
        <v>265</v>
      </c>
      <c r="Q18" s="39">
        <v>250</v>
      </c>
      <c r="R18" s="33">
        <f>F18*O18</f>
        <v>4635</v>
      </c>
      <c r="S18" s="44"/>
    </row>
    <row r="19" spans="1:19">
      <c r="A19" s="21" t="s">
        <v>51</v>
      </c>
      <c r="B19" s="21" t="s">
        <v>28</v>
      </c>
      <c r="C19" s="21" t="s">
        <v>56</v>
      </c>
      <c r="D19" s="21" t="s">
        <v>62</v>
      </c>
      <c r="E19" s="24">
        <v>40</v>
      </c>
      <c r="F19" s="25">
        <v>40</v>
      </c>
      <c r="G19" s="21" t="s">
        <v>29</v>
      </c>
      <c r="H19" s="21" t="s">
        <v>30</v>
      </c>
      <c r="I19" s="21" t="s">
        <v>61</v>
      </c>
      <c r="J19" s="21" t="s">
        <v>32</v>
      </c>
      <c r="K19" s="21">
        <v>180</v>
      </c>
      <c r="L19" s="27">
        <v>95</v>
      </c>
      <c r="M19" s="13" t="s">
        <v>33</v>
      </c>
      <c r="N19" s="42" t="s">
        <v>58</v>
      </c>
      <c r="O19" s="39">
        <v>515</v>
      </c>
      <c r="P19" s="39">
        <v>265</v>
      </c>
      <c r="Q19" s="39">
        <v>250</v>
      </c>
      <c r="R19" s="33">
        <f>F19*O19</f>
        <v>20600</v>
      </c>
      <c r="S19" s="44"/>
    </row>
    <row r="20" spans="1:19">
      <c r="A20" s="21" t="s">
        <v>63</v>
      </c>
      <c r="B20" s="21"/>
      <c r="C20" s="21"/>
      <c r="D20" s="21"/>
      <c r="E20" s="26">
        <v>58</v>
      </c>
      <c r="F20" s="25">
        <v>58</v>
      </c>
      <c r="G20" s="21"/>
      <c r="H20" s="21"/>
      <c r="I20" s="21"/>
      <c r="J20" s="21"/>
      <c r="K20" s="21"/>
      <c r="L20" s="27"/>
      <c r="M20" s="13"/>
      <c r="N20" s="42"/>
      <c r="O20" s="39">
        <v>515</v>
      </c>
      <c r="P20" s="39">
        <v>265</v>
      </c>
      <c r="Q20" s="39">
        <v>250</v>
      </c>
      <c r="R20" s="33">
        <f>F20*O20</f>
        <v>29870</v>
      </c>
      <c r="S20" s="44"/>
    </row>
    <row r="21" spans="1:19">
      <c r="A21" s="21" t="s">
        <v>64</v>
      </c>
      <c r="B21" s="21" t="s">
        <v>65</v>
      </c>
      <c r="C21" s="21" t="s">
        <v>66</v>
      </c>
      <c r="D21" s="21" t="s">
        <v>67</v>
      </c>
      <c r="E21" s="21">
        <v>58</v>
      </c>
      <c r="F21" s="22">
        <v>58</v>
      </c>
      <c r="G21" s="21" t="s">
        <v>29</v>
      </c>
      <c r="H21" s="21" t="s">
        <v>30</v>
      </c>
      <c r="I21" s="21" t="s">
        <v>31</v>
      </c>
      <c r="J21" s="21" t="s">
        <v>32</v>
      </c>
      <c r="K21" s="21">
        <v>180</v>
      </c>
      <c r="L21" s="27">
        <v>95</v>
      </c>
      <c r="M21" s="13" t="s">
        <v>33</v>
      </c>
      <c r="N21" s="42" t="s">
        <v>68</v>
      </c>
      <c r="O21" s="39">
        <v>515</v>
      </c>
      <c r="P21" s="39">
        <v>265</v>
      </c>
      <c r="Q21" s="39">
        <v>250</v>
      </c>
      <c r="R21" s="33">
        <f>F21*O21</f>
        <v>29870</v>
      </c>
      <c r="S21" s="44"/>
    </row>
    <row r="22" spans="1:19">
      <c r="A22" s="21" t="s">
        <v>69</v>
      </c>
      <c r="B22" s="21"/>
      <c r="C22" s="21"/>
      <c r="D22" s="21"/>
      <c r="E22" s="27">
        <v>55</v>
      </c>
      <c r="F22" s="22">
        <v>55</v>
      </c>
      <c r="G22" s="21"/>
      <c r="H22" s="21"/>
      <c r="I22" s="21"/>
      <c r="J22" s="21"/>
      <c r="K22" s="21"/>
      <c r="L22" s="27"/>
      <c r="M22" s="13"/>
      <c r="N22" s="42"/>
      <c r="O22" s="39">
        <v>515</v>
      </c>
      <c r="P22" s="39">
        <v>265</v>
      </c>
      <c r="Q22" s="39">
        <v>250</v>
      </c>
      <c r="R22" s="33">
        <f>F22*O22</f>
        <v>28325</v>
      </c>
      <c r="S22" s="44"/>
    </row>
    <row r="23" spans="1:19">
      <c r="A23" s="21" t="s">
        <v>70</v>
      </c>
      <c r="B23" s="21" t="s">
        <v>71</v>
      </c>
      <c r="C23" s="21" t="s">
        <v>72</v>
      </c>
      <c r="D23" s="21" t="s">
        <v>28</v>
      </c>
      <c r="E23" s="24">
        <v>42</v>
      </c>
      <c r="F23" s="25">
        <v>42</v>
      </c>
      <c r="G23" s="21" t="s">
        <v>29</v>
      </c>
      <c r="H23" s="21" t="s">
        <v>30</v>
      </c>
      <c r="I23" s="21" t="s">
        <v>31</v>
      </c>
      <c r="J23" s="21" t="s">
        <v>32</v>
      </c>
      <c r="K23" s="21">
        <v>180</v>
      </c>
      <c r="L23" s="27">
        <v>95</v>
      </c>
      <c r="M23" s="13" t="s">
        <v>33</v>
      </c>
      <c r="N23" s="42" t="s">
        <v>73</v>
      </c>
      <c r="O23" s="39">
        <v>515</v>
      </c>
      <c r="P23" s="39">
        <v>265</v>
      </c>
      <c r="Q23" s="39">
        <v>250</v>
      </c>
      <c r="R23" s="33">
        <f>F23*O23</f>
        <v>21630</v>
      </c>
      <c r="S23" s="44"/>
    </row>
    <row r="24" spans="1:19">
      <c r="A24" s="21" t="s">
        <v>70</v>
      </c>
      <c r="B24" s="21" t="s">
        <v>74</v>
      </c>
      <c r="C24" s="21" t="s">
        <v>56</v>
      </c>
      <c r="D24" s="21" t="s">
        <v>75</v>
      </c>
      <c r="E24" s="21">
        <v>7</v>
      </c>
      <c r="F24" s="22">
        <v>7</v>
      </c>
      <c r="G24" s="21" t="s">
        <v>29</v>
      </c>
      <c r="H24" s="21" t="s">
        <v>30</v>
      </c>
      <c r="I24" s="21" t="s">
        <v>31</v>
      </c>
      <c r="J24" s="21" t="s">
        <v>32</v>
      </c>
      <c r="K24" s="21">
        <v>180</v>
      </c>
      <c r="L24" s="27">
        <v>95</v>
      </c>
      <c r="M24" s="13" t="s">
        <v>33</v>
      </c>
      <c r="N24" s="42" t="s">
        <v>58</v>
      </c>
      <c r="O24" s="39">
        <v>515</v>
      </c>
      <c r="P24" s="39">
        <v>265</v>
      </c>
      <c r="Q24" s="39">
        <v>250</v>
      </c>
      <c r="R24" s="33">
        <f>F24*O24</f>
        <v>3605</v>
      </c>
      <c r="S24" s="44"/>
    </row>
    <row r="25" spans="1:19">
      <c r="A25" s="21" t="s">
        <v>70</v>
      </c>
      <c r="B25" s="21" t="s">
        <v>74</v>
      </c>
      <c r="C25" s="21" t="s">
        <v>53</v>
      </c>
      <c r="D25" s="21" t="s">
        <v>76</v>
      </c>
      <c r="E25" s="21">
        <v>2</v>
      </c>
      <c r="F25" s="22">
        <v>2</v>
      </c>
      <c r="G25" s="21" t="s">
        <v>29</v>
      </c>
      <c r="H25" s="21" t="s">
        <v>30</v>
      </c>
      <c r="I25" s="21" t="s">
        <v>31</v>
      </c>
      <c r="J25" s="21" t="s">
        <v>32</v>
      </c>
      <c r="K25" s="21">
        <v>180</v>
      </c>
      <c r="L25" s="27">
        <v>95</v>
      </c>
      <c r="M25" s="13" t="s">
        <v>33</v>
      </c>
      <c r="N25" s="42" t="s">
        <v>58</v>
      </c>
      <c r="O25" s="39">
        <v>515</v>
      </c>
      <c r="P25" s="39">
        <v>265</v>
      </c>
      <c r="Q25" s="39">
        <v>250</v>
      </c>
      <c r="R25" s="33">
        <f>F25*O25</f>
        <v>1030</v>
      </c>
      <c r="S25" s="44"/>
    </row>
    <row r="26" spans="1:19">
      <c r="A26" s="21" t="s">
        <v>70</v>
      </c>
      <c r="B26" s="21" t="s">
        <v>74</v>
      </c>
      <c r="C26" s="21" t="s">
        <v>56</v>
      </c>
      <c r="D26" s="21" t="s">
        <v>67</v>
      </c>
      <c r="E26" s="21">
        <v>4</v>
      </c>
      <c r="F26" s="22">
        <v>4</v>
      </c>
      <c r="G26" s="21" t="s">
        <v>29</v>
      </c>
      <c r="H26" s="21" t="s">
        <v>30</v>
      </c>
      <c r="I26" s="21" t="s">
        <v>31</v>
      </c>
      <c r="J26" s="21" t="s">
        <v>32</v>
      </c>
      <c r="K26" s="21">
        <v>180</v>
      </c>
      <c r="L26" s="27">
        <v>95</v>
      </c>
      <c r="M26" s="13" t="s">
        <v>33</v>
      </c>
      <c r="N26" s="42" t="s">
        <v>58</v>
      </c>
      <c r="O26" s="39">
        <v>515</v>
      </c>
      <c r="P26" s="39">
        <v>265</v>
      </c>
      <c r="Q26" s="39">
        <v>250</v>
      </c>
      <c r="R26" s="33">
        <f>F26*O26</f>
        <v>2060</v>
      </c>
      <c r="S26" s="44"/>
    </row>
    <row r="27" spans="1:19">
      <c r="A27" s="23" t="s">
        <v>77</v>
      </c>
      <c r="B27" s="10"/>
      <c r="C27" s="10"/>
      <c r="D27" s="10"/>
      <c r="E27" s="11">
        <v>417</v>
      </c>
      <c r="F27" s="12">
        <v>417</v>
      </c>
      <c r="G27" s="6"/>
      <c r="H27" s="6"/>
      <c r="I27" s="6"/>
      <c r="J27" s="11"/>
      <c r="K27" s="11"/>
      <c r="L27" s="11"/>
      <c r="M27" s="35"/>
      <c r="N27" s="23"/>
      <c r="O27" s="39">
        <v>515</v>
      </c>
      <c r="P27" s="39">
        <v>265</v>
      </c>
      <c r="Q27" s="39">
        <v>250</v>
      </c>
      <c r="R27" s="33">
        <f>F27*O27</f>
        <v>214755</v>
      </c>
      <c r="S27" s="44"/>
    </row>
    <row r="28" spans="1:19">
      <c r="A28" s="21" t="s">
        <v>78</v>
      </c>
      <c r="B28" s="10"/>
      <c r="C28" s="10"/>
      <c r="D28" s="10"/>
      <c r="E28" s="28">
        <v>69</v>
      </c>
      <c r="F28" s="12">
        <v>69</v>
      </c>
      <c r="G28" s="6"/>
      <c r="H28" s="6"/>
      <c r="I28" s="6"/>
      <c r="J28" s="11"/>
      <c r="K28" s="11"/>
      <c r="L28" s="11"/>
      <c r="M28" s="35"/>
      <c r="N28" s="11"/>
      <c r="O28" s="39">
        <v>515</v>
      </c>
      <c r="P28" s="39">
        <v>265</v>
      </c>
      <c r="Q28" s="39">
        <v>250</v>
      </c>
      <c r="R28" s="33">
        <f>F28*O28</f>
        <v>35535</v>
      </c>
      <c r="S28" s="44"/>
    </row>
    <row r="29" spans="1:19">
      <c r="A29" s="21" t="s">
        <v>79</v>
      </c>
      <c r="B29" s="21" t="s">
        <v>65</v>
      </c>
      <c r="C29" s="21" t="s">
        <v>80</v>
      </c>
      <c r="D29" s="21" t="s">
        <v>54</v>
      </c>
      <c r="E29" s="21">
        <v>32</v>
      </c>
      <c r="F29" s="22">
        <v>32</v>
      </c>
      <c r="G29" s="21" t="s">
        <v>29</v>
      </c>
      <c r="H29" s="21" t="s">
        <v>30</v>
      </c>
      <c r="I29" s="21" t="s">
        <v>31</v>
      </c>
      <c r="J29" s="21" t="s">
        <v>32</v>
      </c>
      <c r="K29" s="21">
        <v>180</v>
      </c>
      <c r="L29" s="27">
        <v>95</v>
      </c>
      <c r="M29" s="13" t="s">
        <v>33</v>
      </c>
      <c r="N29" s="42" t="s">
        <v>81</v>
      </c>
      <c r="O29" s="39">
        <v>515</v>
      </c>
      <c r="P29" s="39">
        <v>265</v>
      </c>
      <c r="Q29" s="39">
        <v>250</v>
      </c>
      <c r="R29" s="33">
        <f>F29*O29</f>
        <v>16480</v>
      </c>
      <c r="S29" s="44"/>
    </row>
    <row r="30" spans="1:19">
      <c r="A30" s="21" t="s">
        <v>79</v>
      </c>
      <c r="B30" s="21" t="s">
        <v>65</v>
      </c>
      <c r="C30" s="21" t="s">
        <v>80</v>
      </c>
      <c r="D30" s="21" t="s">
        <v>82</v>
      </c>
      <c r="E30" s="21">
        <v>5</v>
      </c>
      <c r="F30" s="22">
        <v>5</v>
      </c>
      <c r="G30" s="21" t="s">
        <v>29</v>
      </c>
      <c r="H30" s="21" t="s">
        <v>30</v>
      </c>
      <c r="I30" s="21" t="s">
        <v>31</v>
      </c>
      <c r="J30" s="21" t="s">
        <v>32</v>
      </c>
      <c r="K30" s="21">
        <v>180</v>
      </c>
      <c r="L30" s="27">
        <v>95</v>
      </c>
      <c r="M30" s="13" t="s">
        <v>33</v>
      </c>
      <c r="N30" s="42" t="s">
        <v>81</v>
      </c>
      <c r="O30" s="39">
        <v>515</v>
      </c>
      <c r="P30" s="39">
        <v>265</v>
      </c>
      <c r="Q30" s="39">
        <v>250</v>
      </c>
      <c r="R30" s="33">
        <f>F30*O30</f>
        <v>2575</v>
      </c>
      <c r="S30" s="44"/>
    </row>
    <row r="31" spans="1:19">
      <c r="A31" s="21" t="s">
        <v>79</v>
      </c>
      <c r="B31" s="21" t="s">
        <v>65</v>
      </c>
      <c r="C31" s="21" t="s">
        <v>80</v>
      </c>
      <c r="D31" s="21" t="s">
        <v>83</v>
      </c>
      <c r="E31" s="21">
        <v>32</v>
      </c>
      <c r="F31" s="22">
        <v>32</v>
      </c>
      <c r="G31" s="21" t="s">
        <v>29</v>
      </c>
      <c r="H31" s="21" t="s">
        <v>30</v>
      </c>
      <c r="I31" s="21" t="s">
        <v>31</v>
      </c>
      <c r="J31" s="21" t="s">
        <v>32</v>
      </c>
      <c r="K31" s="21">
        <v>180</v>
      </c>
      <c r="L31" s="27">
        <v>95</v>
      </c>
      <c r="M31" s="13" t="s">
        <v>33</v>
      </c>
      <c r="N31" s="42" t="s">
        <v>81</v>
      </c>
      <c r="O31" s="39">
        <v>515</v>
      </c>
      <c r="P31" s="39">
        <v>265</v>
      </c>
      <c r="Q31" s="39">
        <v>250</v>
      </c>
      <c r="R31" s="33">
        <f>F31*O31</f>
        <v>16480</v>
      </c>
      <c r="S31" s="44"/>
    </row>
    <row r="32" spans="1:19">
      <c r="A32" s="21" t="s">
        <v>84</v>
      </c>
      <c r="B32" s="21"/>
      <c r="C32" s="21"/>
      <c r="D32" s="21"/>
      <c r="E32" s="11">
        <v>92</v>
      </c>
      <c r="F32" s="22">
        <v>92</v>
      </c>
      <c r="G32" s="21"/>
      <c r="H32" s="21"/>
      <c r="I32" s="21"/>
      <c r="J32" s="21"/>
      <c r="K32" s="21"/>
      <c r="L32" s="27"/>
      <c r="M32" s="13"/>
      <c r="N32" s="42"/>
      <c r="O32" s="39">
        <v>515</v>
      </c>
      <c r="P32" s="39">
        <v>265</v>
      </c>
      <c r="Q32" s="39">
        <v>250</v>
      </c>
      <c r="R32" s="33">
        <f>F32*O32</f>
        <v>47380</v>
      </c>
      <c r="S32" s="44"/>
    </row>
    <row r="33" spans="1:19">
      <c r="A33" s="21" t="s">
        <v>85</v>
      </c>
      <c r="B33" s="21" t="s">
        <v>28</v>
      </c>
      <c r="C33" s="21">
        <v>24</v>
      </c>
      <c r="D33" s="21" t="s">
        <v>28</v>
      </c>
      <c r="E33" s="21">
        <v>92</v>
      </c>
      <c r="F33" s="22">
        <v>92</v>
      </c>
      <c r="G33" s="21" t="s">
        <v>29</v>
      </c>
      <c r="H33" s="21" t="s">
        <v>30</v>
      </c>
      <c r="I33" s="21" t="s">
        <v>31</v>
      </c>
      <c r="J33" s="21" t="s">
        <v>32</v>
      </c>
      <c r="K33" s="21">
        <v>180</v>
      </c>
      <c r="L33" s="27">
        <v>95</v>
      </c>
      <c r="M33" s="13" t="s">
        <v>33</v>
      </c>
      <c r="N33" s="42" t="s">
        <v>86</v>
      </c>
      <c r="O33" s="39">
        <v>515</v>
      </c>
      <c r="P33" s="39">
        <v>265</v>
      </c>
      <c r="Q33" s="39">
        <v>250</v>
      </c>
      <c r="R33" s="33">
        <f>F33*O33</f>
        <v>47380</v>
      </c>
      <c r="S33" s="44"/>
    </row>
    <row r="34" spans="1:19">
      <c r="A34" s="21" t="s">
        <v>87</v>
      </c>
      <c r="B34" s="21"/>
      <c r="C34" s="21"/>
      <c r="D34" s="21"/>
      <c r="E34" s="27">
        <v>256</v>
      </c>
      <c r="F34" s="22">
        <v>256</v>
      </c>
      <c r="G34" s="21"/>
      <c r="H34" s="21"/>
      <c r="I34" s="21"/>
      <c r="J34" s="21"/>
      <c r="K34" s="21"/>
      <c r="L34" s="27"/>
      <c r="M34" s="13"/>
      <c r="N34" s="42"/>
      <c r="O34" s="39">
        <v>515</v>
      </c>
      <c r="P34" s="39">
        <v>265</v>
      </c>
      <c r="Q34" s="39">
        <v>250</v>
      </c>
      <c r="R34" s="33">
        <f>F34*O34</f>
        <v>131840</v>
      </c>
      <c r="S34" s="44"/>
    </row>
    <row r="35" spans="1:19">
      <c r="A35" s="21" t="s">
        <v>88</v>
      </c>
      <c r="B35" s="21" t="s">
        <v>89</v>
      </c>
      <c r="C35" s="21" t="s">
        <v>38</v>
      </c>
      <c r="D35" s="21" t="s">
        <v>39</v>
      </c>
      <c r="E35" s="21">
        <v>25</v>
      </c>
      <c r="F35" s="22">
        <v>25</v>
      </c>
      <c r="G35" s="21" t="s">
        <v>29</v>
      </c>
      <c r="H35" s="21" t="s">
        <v>30</v>
      </c>
      <c r="I35" s="21" t="s">
        <v>31</v>
      </c>
      <c r="J35" s="21" t="s">
        <v>32</v>
      </c>
      <c r="K35" s="21">
        <v>180</v>
      </c>
      <c r="L35" s="27">
        <v>95</v>
      </c>
      <c r="M35" s="13" t="s">
        <v>33</v>
      </c>
      <c r="N35" s="21" t="s">
        <v>90</v>
      </c>
      <c r="O35" s="39">
        <v>515</v>
      </c>
      <c r="P35" s="39">
        <v>265</v>
      </c>
      <c r="Q35" s="39">
        <v>250</v>
      </c>
      <c r="R35" s="33">
        <f>F35*O35</f>
        <v>12875</v>
      </c>
      <c r="S35" s="44"/>
    </row>
    <row r="36" spans="1:19">
      <c r="A36" s="21" t="s">
        <v>88</v>
      </c>
      <c r="B36" s="21" t="s">
        <v>89</v>
      </c>
      <c r="C36" s="21" t="s">
        <v>56</v>
      </c>
      <c r="D36" s="21" t="s">
        <v>62</v>
      </c>
      <c r="E36" s="21">
        <v>101</v>
      </c>
      <c r="F36" s="22">
        <v>101</v>
      </c>
      <c r="G36" s="21" t="s">
        <v>29</v>
      </c>
      <c r="H36" s="21" t="s">
        <v>30</v>
      </c>
      <c r="I36" s="21" t="s">
        <v>31</v>
      </c>
      <c r="J36" s="21" t="s">
        <v>32</v>
      </c>
      <c r="K36" s="21">
        <v>180</v>
      </c>
      <c r="L36" s="27">
        <v>95</v>
      </c>
      <c r="M36" s="13" t="s">
        <v>33</v>
      </c>
      <c r="N36" s="21" t="s">
        <v>91</v>
      </c>
      <c r="O36" s="39">
        <v>515</v>
      </c>
      <c r="P36" s="39">
        <v>265</v>
      </c>
      <c r="Q36" s="39">
        <v>250</v>
      </c>
      <c r="R36" s="33">
        <f>F36*O36</f>
        <v>52015</v>
      </c>
      <c r="S36" s="44"/>
    </row>
    <row r="37" spans="1:19">
      <c r="A37" s="21" t="s">
        <v>88</v>
      </c>
      <c r="B37" s="21" t="s">
        <v>89</v>
      </c>
      <c r="C37" s="21" t="s">
        <v>92</v>
      </c>
      <c r="D37" s="21" t="s">
        <v>28</v>
      </c>
      <c r="E37" s="21">
        <v>59</v>
      </c>
      <c r="F37" s="22">
        <v>59</v>
      </c>
      <c r="G37" s="21" t="s">
        <v>29</v>
      </c>
      <c r="H37" s="21" t="s">
        <v>30</v>
      </c>
      <c r="I37" s="21" t="s">
        <v>31</v>
      </c>
      <c r="J37" s="21" t="s">
        <v>32</v>
      </c>
      <c r="K37" s="21">
        <v>180</v>
      </c>
      <c r="L37" s="27">
        <v>95</v>
      </c>
      <c r="M37" s="13" t="s">
        <v>33</v>
      </c>
      <c r="N37" s="21" t="s">
        <v>91</v>
      </c>
      <c r="O37" s="39">
        <v>515</v>
      </c>
      <c r="P37" s="39">
        <v>265</v>
      </c>
      <c r="Q37" s="39">
        <v>250</v>
      </c>
      <c r="R37" s="33">
        <f>F37*O37</f>
        <v>30385</v>
      </c>
      <c r="S37" s="44"/>
    </row>
    <row r="38" spans="1:19">
      <c r="A38" s="21" t="s">
        <v>88</v>
      </c>
      <c r="B38" s="21" t="s">
        <v>89</v>
      </c>
      <c r="C38" s="21" t="s">
        <v>92</v>
      </c>
      <c r="D38" s="21" t="s">
        <v>93</v>
      </c>
      <c r="E38" s="21">
        <v>10</v>
      </c>
      <c r="F38" s="22">
        <v>10</v>
      </c>
      <c r="G38" s="21" t="s">
        <v>29</v>
      </c>
      <c r="H38" s="21" t="s">
        <v>30</v>
      </c>
      <c r="I38" s="21" t="s">
        <v>31</v>
      </c>
      <c r="J38" s="21" t="s">
        <v>32</v>
      </c>
      <c r="K38" s="21">
        <v>180</v>
      </c>
      <c r="L38" s="27">
        <v>95</v>
      </c>
      <c r="M38" s="13" t="s">
        <v>33</v>
      </c>
      <c r="N38" s="21" t="s">
        <v>91</v>
      </c>
      <c r="O38" s="39">
        <v>515</v>
      </c>
      <c r="P38" s="39">
        <v>265</v>
      </c>
      <c r="Q38" s="39">
        <v>250</v>
      </c>
      <c r="R38" s="33">
        <f>F38*O38</f>
        <v>5150</v>
      </c>
      <c r="S38" s="44"/>
    </row>
    <row r="39" spans="1:19">
      <c r="A39" s="21" t="s">
        <v>88</v>
      </c>
      <c r="B39" s="21" t="s">
        <v>54</v>
      </c>
      <c r="C39" s="21" t="s">
        <v>60</v>
      </c>
      <c r="D39" s="21" t="s">
        <v>62</v>
      </c>
      <c r="E39" s="21">
        <v>61</v>
      </c>
      <c r="F39" s="22">
        <v>61</v>
      </c>
      <c r="G39" s="21" t="s">
        <v>29</v>
      </c>
      <c r="H39" s="21" t="s">
        <v>30</v>
      </c>
      <c r="I39" s="21" t="s">
        <v>31</v>
      </c>
      <c r="J39" s="21" t="s">
        <v>32</v>
      </c>
      <c r="K39" s="21">
        <v>180</v>
      </c>
      <c r="L39" s="27">
        <v>95</v>
      </c>
      <c r="M39" s="13" t="s">
        <v>33</v>
      </c>
      <c r="N39" s="21" t="s">
        <v>91</v>
      </c>
      <c r="O39" s="39">
        <v>515</v>
      </c>
      <c r="P39" s="39">
        <v>265</v>
      </c>
      <c r="Q39" s="39">
        <v>250</v>
      </c>
      <c r="R39" s="33">
        <f>F39*O39</f>
        <v>31415</v>
      </c>
      <c r="S39" s="44"/>
    </row>
    <row r="40" spans="1:19">
      <c r="A40" s="29" t="s">
        <v>94</v>
      </c>
      <c r="B40" s="29"/>
      <c r="C40" s="29"/>
      <c r="D40" s="29"/>
      <c r="E40" s="30">
        <f>E41+E46+E53</f>
        <v>1231</v>
      </c>
      <c r="F40" s="30">
        <f>F41+F46+F53</f>
        <v>1231</v>
      </c>
      <c r="G40" s="29"/>
      <c r="H40" s="29"/>
      <c r="I40" s="29"/>
      <c r="J40" s="29"/>
      <c r="K40" s="29"/>
      <c r="L40" s="29"/>
      <c r="M40" s="28"/>
      <c r="N40" s="29"/>
      <c r="O40" s="39">
        <v>515</v>
      </c>
      <c r="P40" s="39">
        <v>265</v>
      </c>
      <c r="Q40" s="39">
        <v>250</v>
      </c>
      <c r="R40" s="33">
        <f>F40*O40</f>
        <v>633965</v>
      </c>
      <c r="S40" s="44"/>
    </row>
    <row r="41" spans="1:19">
      <c r="A41" s="29" t="s">
        <v>95</v>
      </c>
      <c r="B41" s="29"/>
      <c r="C41" s="29"/>
      <c r="D41" s="29"/>
      <c r="E41" s="6">
        <f>SUM(E42:E45)</f>
        <v>279</v>
      </c>
      <c r="F41" s="6">
        <f>SUM(F42:F45)</f>
        <v>279</v>
      </c>
      <c r="G41" s="29"/>
      <c r="H41" s="29"/>
      <c r="I41" s="29"/>
      <c r="J41" s="29"/>
      <c r="K41" s="29"/>
      <c r="L41" s="29"/>
      <c r="M41" s="28"/>
      <c r="N41" s="29"/>
      <c r="O41" s="39">
        <v>515</v>
      </c>
      <c r="P41" s="39">
        <v>265</v>
      </c>
      <c r="Q41" s="39">
        <v>250</v>
      </c>
      <c r="R41" s="33">
        <f>F41*O41</f>
        <v>143685</v>
      </c>
      <c r="S41" s="44"/>
    </row>
    <row r="42" spans="1:19">
      <c r="A42" s="29" t="s">
        <v>96</v>
      </c>
      <c r="B42" s="31" t="s">
        <v>62</v>
      </c>
      <c r="C42" s="31" t="s">
        <v>97</v>
      </c>
      <c r="D42" s="32" t="s">
        <v>98</v>
      </c>
      <c r="E42" s="33">
        <v>175</v>
      </c>
      <c r="F42" s="33">
        <v>175</v>
      </c>
      <c r="G42" s="32" t="s">
        <v>29</v>
      </c>
      <c r="H42" s="32" t="s">
        <v>30</v>
      </c>
      <c r="I42" s="21" t="s">
        <v>31</v>
      </c>
      <c r="J42" s="13" t="s">
        <v>99</v>
      </c>
      <c r="K42" s="32">
        <v>190</v>
      </c>
      <c r="L42" s="27">
        <v>95</v>
      </c>
      <c r="M42" s="13" t="s">
        <v>33</v>
      </c>
      <c r="N42" s="21" t="s">
        <v>100</v>
      </c>
      <c r="O42" s="39">
        <v>515</v>
      </c>
      <c r="P42" s="39">
        <v>265</v>
      </c>
      <c r="Q42" s="39">
        <v>250</v>
      </c>
      <c r="R42" s="33">
        <f>F42*O42</f>
        <v>90125</v>
      </c>
      <c r="S42" s="44"/>
    </row>
    <row r="43" spans="1:19">
      <c r="A43" s="29" t="s">
        <v>96</v>
      </c>
      <c r="B43" s="31" t="s">
        <v>62</v>
      </c>
      <c r="C43" s="31" t="s">
        <v>92</v>
      </c>
      <c r="D43" s="32" t="s">
        <v>101</v>
      </c>
      <c r="E43" s="34">
        <v>2</v>
      </c>
      <c r="F43" s="34">
        <v>2</v>
      </c>
      <c r="G43" s="21" t="s">
        <v>29</v>
      </c>
      <c r="H43" s="21" t="s">
        <v>30</v>
      </c>
      <c r="I43" s="21" t="s">
        <v>31</v>
      </c>
      <c r="J43" s="13" t="s">
        <v>99</v>
      </c>
      <c r="K43" s="21">
        <v>190</v>
      </c>
      <c r="L43" s="27">
        <v>95</v>
      </c>
      <c r="M43" s="13" t="s">
        <v>33</v>
      </c>
      <c r="N43" s="21" t="s">
        <v>100</v>
      </c>
      <c r="O43" s="39">
        <v>515</v>
      </c>
      <c r="P43" s="39">
        <v>265</v>
      </c>
      <c r="Q43" s="39">
        <v>250</v>
      </c>
      <c r="R43" s="33">
        <f>F43*O43</f>
        <v>1030</v>
      </c>
      <c r="S43" s="44"/>
    </row>
    <row r="44" spans="1:19">
      <c r="A44" s="29" t="s">
        <v>96</v>
      </c>
      <c r="B44" s="31" t="s">
        <v>62</v>
      </c>
      <c r="C44" s="31" t="s">
        <v>92</v>
      </c>
      <c r="D44" s="32" t="s">
        <v>93</v>
      </c>
      <c r="E44" s="34">
        <v>9</v>
      </c>
      <c r="F44" s="34">
        <v>9</v>
      </c>
      <c r="G44" s="21" t="s">
        <v>29</v>
      </c>
      <c r="H44" s="21" t="s">
        <v>30</v>
      </c>
      <c r="I44" s="21" t="s">
        <v>31</v>
      </c>
      <c r="J44" s="13" t="s">
        <v>99</v>
      </c>
      <c r="K44" s="21">
        <v>190</v>
      </c>
      <c r="L44" s="27">
        <v>95</v>
      </c>
      <c r="M44" s="13" t="s">
        <v>33</v>
      </c>
      <c r="N44" s="21" t="s">
        <v>100</v>
      </c>
      <c r="O44" s="39">
        <v>515</v>
      </c>
      <c r="P44" s="39">
        <v>265</v>
      </c>
      <c r="Q44" s="39">
        <v>250</v>
      </c>
      <c r="R44" s="33">
        <f>F44*O44</f>
        <v>4635</v>
      </c>
      <c r="S44" s="44"/>
    </row>
    <row r="45" spans="1:19">
      <c r="A45" s="29" t="s">
        <v>96</v>
      </c>
      <c r="B45" s="13" t="s">
        <v>102</v>
      </c>
      <c r="C45" s="13" t="s">
        <v>103</v>
      </c>
      <c r="D45" s="32" t="s">
        <v>93</v>
      </c>
      <c r="E45" s="34">
        <v>93</v>
      </c>
      <c r="F45" s="34">
        <v>93</v>
      </c>
      <c r="G45" s="21" t="s">
        <v>29</v>
      </c>
      <c r="H45" s="21" t="s">
        <v>30</v>
      </c>
      <c r="I45" s="21" t="s">
        <v>31</v>
      </c>
      <c r="J45" s="13" t="s">
        <v>99</v>
      </c>
      <c r="K45" s="21">
        <v>190</v>
      </c>
      <c r="L45" s="27">
        <v>95</v>
      </c>
      <c r="M45" s="13" t="s">
        <v>33</v>
      </c>
      <c r="N45" s="21" t="s">
        <v>100</v>
      </c>
      <c r="O45" s="39">
        <v>515</v>
      </c>
      <c r="P45" s="39">
        <v>265</v>
      </c>
      <c r="Q45" s="39">
        <v>250</v>
      </c>
      <c r="R45" s="33">
        <f>F45*O45</f>
        <v>47895</v>
      </c>
      <c r="S45" s="44"/>
    </row>
    <row r="46" spans="1:19">
      <c r="A46" s="29" t="s">
        <v>104</v>
      </c>
      <c r="B46" s="13"/>
      <c r="C46" s="13"/>
      <c r="D46" s="32"/>
      <c r="E46" s="35">
        <f>SUM(E47:E52)</f>
        <v>788</v>
      </c>
      <c r="F46" s="35">
        <f>SUM(F47:F52)</f>
        <v>788</v>
      </c>
      <c r="G46" s="21"/>
      <c r="H46" s="21"/>
      <c r="I46" s="21"/>
      <c r="J46" s="13"/>
      <c r="K46" s="21"/>
      <c r="L46" s="21"/>
      <c r="M46" s="13"/>
      <c r="N46" s="13"/>
      <c r="O46" s="39">
        <v>515</v>
      </c>
      <c r="P46" s="39">
        <v>265</v>
      </c>
      <c r="Q46" s="39">
        <v>250</v>
      </c>
      <c r="R46" s="33">
        <f>F46*O46</f>
        <v>405820</v>
      </c>
      <c r="S46" s="44"/>
    </row>
    <row r="47" spans="1:19">
      <c r="A47" s="29" t="s">
        <v>105</v>
      </c>
      <c r="B47" s="13" t="s">
        <v>89</v>
      </c>
      <c r="C47" s="13" t="s">
        <v>106</v>
      </c>
      <c r="D47" s="32" t="s">
        <v>28</v>
      </c>
      <c r="E47" s="35">
        <v>35</v>
      </c>
      <c r="F47" s="35">
        <v>35</v>
      </c>
      <c r="G47" s="21" t="s">
        <v>29</v>
      </c>
      <c r="H47" s="21" t="s">
        <v>30</v>
      </c>
      <c r="I47" s="21" t="s">
        <v>31</v>
      </c>
      <c r="J47" s="13" t="s">
        <v>99</v>
      </c>
      <c r="K47" s="21">
        <v>190</v>
      </c>
      <c r="L47" s="27">
        <v>95</v>
      </c>
      <c r="M47" s="13" t="s">
        <v>33</v>
      </c>
      <c r="N47" s="21" t="s">
        <v>100</v>
      </c>
      <c r="O47" s="39">
        <v>515</v>
      </c>
      <c r="P47" s="39">
        <v>265</v>
      </c>
      <c r="Q47" s="39">
        <v>250</v>
      </c>
      <c r="R47" s="33">
        <f>F47*O47</f>
        <v>18025</v>
      </c>
      <c r="S47" s="44"/>
    </row>
    <row r="48" spans="1:19">
      <c r="A48" s="29" t="s">
        <v>105</v>
      </c>
      <c r="B48" s="13" t="s">
        <v>89</v>
      </c>
      <c r="C48" s="13" t="s">
        <v>60</v>
      </c>
      <c r="D48" s="32" t="s">
        <v>67</v>
      </c>
      <c r="E48" s="35">
        <v>149</v>
      </c>
      <c r="F48" s="35">
        <v>149</v>
      </c>
      <c r="G48" s="21" t="s">
        <v>29</v>
      </c>
      <c r="H48" s="21" t="s">
        <v>30</v>
      </c>
      <c r="I48" s="21" t="s">
        <v>31</v>
      </c>
      <c r="J48" s="13" t="s">
        <v>99</v>
      </c>
      <c r="K48" s="21">
        <v>190</v>
      </c>
      <c r="L48" s="27">
        <v>95</v>
      </c>
      <c r="M48" s="13" t="s">
        <v>33</v>
      </c>
      <c r="N48" s="21" t="s">
        <v>100</v>
      </c>
      <c r="O48" s="39">
        <v>515</v>
      </c>
      <c r="P48" s="39">
        <v>265</v>
      </c>
      <c r="Q48" s="39">
        <v>250</v>
      </c>
      <c r="R48" s="33">
        <f>F48*O48</f>
        <v>76735</v>
      </c>
      <c r="S48" s="44"/>
    </row>
    <row r="49" spans="1:19">
      <c r="A49" s="29" t="s">
        <v>105</v>
      </c>
      <c r="B49" s="31" t="s">
        <v>89</v>
      </c>
      <c r="C49" s="31" t="s">
        <v>106</v>
      </c>
      <c r="D49" s="32" t="s">
        <v>101</v>
      </c>
      <c r="E49" s="35">
        <v>118</v>
      </c>
      <c r="F49" s="35">
        <v>118</v>
      </c>
      <c r="G49" s="21" t="s">
        <v>29</v>
      </c>
      <c r="H49" s="21" t="s">
        <v>30</v>
      </c>
      <c r="I49" s="21" t="s">
        <v>31</v>
      </c>
      <c r="J49" s="13" t="s">
        <v>99</v>
      </c>
      <c r="K49" s="21">
        <v>190</v>
      </c>
      <c r="L49" s="27">
        <v>95</v>
      </c>
      <c r="M49" s="13" t="s">
        <v>33</v>
      </c>
      <c r="N49" s="21" t="s">
        <v>100</v>
      </c>
      <c r="O49" s="39">
        <v>515</v>
      </c>
      <c r="P49" s="39">
        <v>265</v>
      </c>
      <c r="Q49" s="39">
        <v>250</v>
      </c>
      <c r="R49" s="33">
        <f>F49*O49</f>
        <v>60770</v>
      </c>
      <c r="S49" s="44"/>
    </row>
    <row r="50" spans="1:19">
      <c r="A50" s="29" t="s">
        <v>105</v>
      </c>
      <c r="B50" s="31" t="s">
        <v>89</v>
      </c>
      <c r="C50" s="31" t="s">
        <v>106</v>
      </c>
      <c r="D50" s="32" t="s">
        <v>54</v>
      </c>
      <c r="E50" s="34">
        <v>291</v>
      </c>
      <c r="F50" s="34">
        <v>291</v>
      </c>
      <c r="G50" s="21" t="s">
        <v>29</v>
      </c>
      <c r="H50" s="21" t="s">
        <v>30</v>
      </c>
      <c r="I50" s="21" t="s">
        <v>31</v>
      </c>
      <c r="J50" s="13" t="s">
        <v>99</v>
      </c>
      <c r="K50" s="21">
        <v>190</v>
      </c>
      <c r="L50" s="27">
        <v>95</v>
      </c>
      <c r="M50" s="13" t="s">
        <v>33</v>
      </c>
      <c r="N50" s="21" t="s">
        <v>100</v>
      </c>
      <c r="O50" s="39">
        <v>515</v>
      </c>
      <c r="P50" s="39">
        <v>265</v>
      </c>
      <c r="Q50" s="39">
        <v>250</v>
      </c>
      <c r="R50" s="33">
        <f>F50*O50</f>
        <v>149865</v>
      </c>
      <c r="S50" s="44"/>
    </row>
    <row r="51" spans="1:19">
      <c r="A51" s="29" t="s">
        <v>105</v>
      </c>
      <c r="B51" s="31" t="s">
        <v>54</v>
      </c>
      <c r="C51" s="31" t="s">
        <v>103</v>
      </c>
      <c r="D51" s="32" t="s">
        <v>107</v>
      </c>
      <c r="E51" s="34">
        <v>73</v>
      </c>
      <c r="F51" s="34">
        <v>73</v>
      </c>
      <c r="G51" s="21" t="s">
        <v>29</v>
      </c>
      <c r="H51" s="21" t="s">
        <v>30</v>
      </c>
      <c r="I51" s="21" t="s">
        <v>31</v>
      </c>
      <c r="J51" s="13" t="s">
        <v>99</v>
      </c>
      <c r="K51" s="21">
        <v>190</v>
      </c>
      <c r="L51" s="27">
        <v>95</v>
      </c>
      <c r="M51" s="13" t="s">
        <v>33</v>
      </c>
      <c r="N51" s="21" t="s">
        <v>100</v>
      </c>
      <c r="O51" s="39">
        <v>515</v>
      </c>
      <c r="P51" s="39">
        <v>265</v>
      </c>
      <c r="Q51" s="39">
        <v>250</v>
      </c>
      <c r="R51" s="33">
        <f>F51*O51</f>
        <v>37595</v>
      </c>
      <c r="S51" s="44"/>
    </row>
    <row r="52" spans="1:19">
      <c r="A52" s="29" t="s">
        <v>105</v>
      </c>
      <c r="B52" s="31" t="s">
        <v>89</v>
      </c>
      <c r="C52" s="31" t="s">
        <v>106</v>
      </c>
      <c r="D52" s="32" t="s">
        <v>93</v>
      </c>
      <c r="E52" s="34">
        <v>122</v>
      </c>
      <c r="F52" s="34">
        <v>122</v>
      </c>
      <c r="G52" s="21" t="s">
        <v>29</v>
      </c>
      <c r="H52" s="21" t="s">
        <v>30</v>
      </c>
      <c r="I52" s="21" t="s">
        <v>31</v>
      </c>
      <c r="J52" s="13" t="s">
        <v>99</v>
      </c>
      <c r="K52" s="21">
        <v>190</v>
      </c>
      <c r="L52" s="27">
        <v>95</v>
      </c>
      <c r="M52" s="13" t="s">
        <v>33</v>
      </c>
      <c r="N52" s="21" t="s">
        <v>100</v>
      </c>
      <c r="O52" s="39">
        <v>515</v>
      </c>
      <c r="P52" s="39">
        <v>265</v>
      </c>
      <c r="Q52" s="39">
        <v>250</v>
      </c>
      <c r="R52" s="33">
        <f>F52*O52</f>
        <v>62830</v>
      </c>
      <c r="S52" s="44"/>
    </row>
    <row r="53" spans="1:19">
      <c r="A53" s="29" t="s">
        <v>108</v>
      </c>
      <c r="B53" s="31"/>
      <c r="C53" s="31"/>
      <c r="D53" s="32"/>
      <c r="E53" s="36">
        <f>SUM(E54:E56)</f>
        <v>164</v>
      </c>
      <c r="F53" s="36">
        <f>SUM(F54:F56)</f>
        <v>164</v>
      </c>
      <c r="G53" s="21"/>
      <c r="H53" s="21"/>
      <c r="I53" s="21"/>
      <c r="J53" s="13"/>
      <c r="K53" s="21"/>
      <c r="L53" s="21"/>
      <c r="M53" s="13"/>
      <c r="N53" s="31"/>
      <c r="O53" s="39">
        <v>515</v>
      </c>
      <c r="P53" s="39">
        <v>265</v>
      </c>
      <c r="Q53" s="39">
        <v>250</v>
      </c>
      <c r="R53" s="33">
        <f>F53*O53</f>
        <v>84460</v>
      </c>
      <c r="S53" s="44"/>
    </row>
    <row r="54" spans="1:19">
      <c r="A54" s="29" t="s">
        <v>109</v>
      </c>
      <c r="B54" s="31" t="s">
        <v>110</v>
      </c>
      <c r="C54" s="31" t="s">
        <v>53</v>
      </c>
      <c r="D54" s="32" t="s">
        <v>62</v>
      </c>
      <c r="E54" s="34">
        <v>64</v>
      </c>
      <c r="F54" s="34">
        <v>64</v>
      </c>
      <c r="G54" s="21" t="s">
        <v>29</v>
      </c>
      <c r="H54" s="21" t="s">
        <v>30</v>
      </c>
      <c r="I54" s="21" t="s">
        <v>31</v>
      </c>
      <c r="J54" s="13" t="s">
        <v>99</v>
      </c>
      <c r="K54" s="21">
        <v>190</v>
      </c>
      <c r="L54" s="27">
        <v>95</v>
      </c>
      <c r="M54" s="13" t="s">
        <v>33</v>
      </c>
      <c r="N54" s="21" t="s">
        <v>100</v>
      </c>
      <c r="O54" s="39">
        <v>515</v>
      </c>
      <c r="P54" s="39">
        <v>265</v>
      </c>
      <c r="Q54" s="39">
        <v>250</v>
      </c>
      <c r="R54" s="33">
        <f>F54*O54</f>
        <v>32960</v>
      </c>
      <c r="S54" s="44"/>
    </row>
    <row r="55" spans="1:19">
      <c r="A55" s="29" t="s">
        <v>109</v>
      </c>
      <c r="B55" s="31" t="s">
        <v>110</v>
      </c>
      <c r="C55" s="31" t="s">
        <v>27</v>
      </c>
      <c r="D55" s="32" t="s">
        <v>98</v>
      </c>
      <c r="E55" s="34">
        <v>53</v>
      </c>
      <c r="F55" s="34">
        <v>53</v>
      </c>
      <c r="G55" s="21" t="s">
        <v>29</v>
      </c>
      <c r="H55" s="21" t="s">
        <v>30</v>
      </c>
      <c r="I55" s="21" t="s">
        <v>31</v>
      </c>
      <c r="J55" s="13" t="s">
        <v>99</v>
      </c>
      <c r="K55" s="21">
        <v>190</v>
      </c>
      <c r="L55" s="27">
        <v>95</v>
      </c>
      <c r="M55" s="13" t="s">
        <v>33</v>
      </c>
      <c r="N55" s="21" t="s">
        <v>100</v>
      </c>
      <c r="O55" s="39">
        <v>515</v>
      </c>
      <c r="P55" s="39">
        <v>265</v>
      </c>
      <c r="Q55" s="39">
        <v>250</v>
      </c>
      <c r="R55" s="33">
        <f>F55*O55</f>
        <v>27295</v>
      </c>
      <c r="S55" s="44"/>
    </row>
    <row r="56" spans="1:19">
      <c r="A56" s="29" t="s">
        <v>109</v>
      </c>
      <c r="B56" s="31" t="s">
        <v>110</v>
      </c>
      <c r="C56" s="31" t="s">
        <v>53</v>
      </c>
      <c r="D56" s="31" t="s">
        <v>83</v>
      </c>
      <c r="E56" s="34">
        <v>47</v>
      </c>
      <c r="F56" s="34">
        <v>47</v>
      </c>
      <c r="G56" s="21" t="s">
        <v>29</v>
      </c>
      <c r="H56" s="21" t="s">
        <v>30</v>
      </c>
      <c r="I56" s="21" t="s">
        <v>31</v>
      </c>
      <c r="J56" s="13" t="s">
        <v>99</v>
      </c>
      <c r="K56" s="21">
        <v>190</v>
      </c>
      <c r="L56" s="27">
        <v>95</v>
      </c>
      <c r="M56" s="13" t="s">
        <v>33</v>
      </c>
      <c r="N56" s="21" t="s">
        <v>100</v>
      </c>
      <c r="O56" s="39">
        <v>515</v>
      </c>
      <c r="P56" s="39">
        <v>265</v>
      </c>
      <c r="Q56" s="39">
        <v>250</v>
      </c>
      <c r="R56" s="33">
        <f>F56*O56</f>
        <v>24205</v>
      </c>
      <c r="S56" s="44"/>
    </row>
  </sheetData>
  <autoFilter ref="A4:S56">
    <extLst/>
  </autoFilter>
  <mergeCells count="19">
    <mergeCell ref="A1:S1"/>
    <mergeCell ref="A2:S2"/>
    <mergeCell ref="O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R3:R4"/>
    <mergeCell ref="S3:S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造林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2023-05-17T06:55:09Z</dcterms:created>
  <dcterms:modified xsi:type="dcterms:W3CDTF">2023-05-17T06:56:57Z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