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1000" activeTab="5"/>
  </bookViews>
  <sheets>
    <sheet name="封面" sheetId="1" r:id="rId1"/>
    <sheet name="附表1-1" sheetId="2" r:id="rId2"/>
    <sheet name="附表1-2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11" sheetId="9" r:id="rId9"/>
    <sheet name="附表1-12" sheetId="10" r:id="rId10"/>
    <sheet name="附表1-13" sheetId="11" r:id="rId11"/>
    <sheet name="附表1-16" sheetId="12" r:id="rId12"/>
    <sheet name="附表1-17" sheetId="13" r:id="rId13"/>
    <sheet name="附表1-20" sheetId="14" r:id="rId14"/>
    <sheet name="附表1-21" sheetId="15" r:id="rId15"/>
    <sheet name="附表5-1" sheetId="16" r:id="rId16"/>
    <sheet name="附表5-2" sheetId="17" r:id="rId17"/>
    <sheet name="附表5-3" sheetId="18" r:id="rId18"/>
    <sheet name="附表5-4" sheetId="19" r:id="rId19"/>
  </sheets>
  <definedNames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8">#REF!</definedName>
    <definedName name="Database" localSheetId="16">#REF!</definedName>
    <definedName name="Database" localSheetId="18">#REF!</definedName>
    <definedName name="Database">#REF!</definedName>
    <definedName name="database2" localSheetId="8">#REF!</definedName>
    <definedName name="database2" localSheetId="16">#REF!</definedName>
    <definedName name="database2" localSheetId="18">#REF!</definedName>
    <definedName name="database2">#REF!</definedName>
    <definedName name="database3" localSheetId="8">#REF!</definedName>
    <definedName name="database3" localSheetId="16">#REF!</definedName>
    <definedName name="database3" localSheetId="18">#REF!</definedName>
    <definedName name="database3">#REF!</definedName>
    <definedName name="hhhh" localSheetId="8">#REF!</definedName>
    <definedName name="hhhh" localSheetId="16">#REF!</definedName>
    <definedName name="hhhh" localSheetId="18">#REF!</definedName>
    <definedName name="hhhh">#REF!</definedName>
    <definedName name="kkkk" localSheetId="8">#REF!</definedName>
    <definedName name="kkkk" localSheetId="16">#REF!</definedName>
    <definedName name="kkkk" localSheetId="18">#REF!</definedName>
    <definedName name="kkkk">#REF!</definedName>
    <definedName name="_xlnm.Print_Area" localSheetId="0">封面!$A$1:C85</definedName>
    <definedName name="_xlnm.Print_Titles" localSheetId="1">'附表1-1'!$1:4</definedName>
    <definedName name="_xlnm.Print_Titles" localSheetId="8">'附表1-11'!$1:4</definedName>
    <definedName name="_xlnm.Print_Titles" localSheetId="9">'附表1-12'!$1:4</definedName>
    <definedName name="_xlnm.Print_Titles" localSheetId="10">'附表1-13'!$1:4</definedName>
    <definedName name="_xlnm.Print_Titles" localSheetId="11">'附表1-16'!$1:4</definedName>
    <definedName name="_xlnm.Print_Titles" localSheetId="12">'附表1-17'!$1:4</definedName>
    <definedName name="_xlnm.Print_Titles" localSheetId="2">'附表1-2'!$1:4</definedName>
    <definedName name="_xlnm.Print_Titles" localSheetId="13">'附表1-20'!$1:4</definedName>
    <definedName name="_xlnm.Print_Titles" localSheetId="14">'附表1-21'!$1:4</definedName>
    <definedName name="_xlnm.Print_Titles" localSheetId="3">'附表1-4'!$1:4</definedName>
    <definedName name="_xlnm.Print_Titles" localSheetId="4">'附表1-5'!$1:4</definedName>
    <definedName name="_xlnm.Print_Titles" localSheetId="5">'附表1-6'!$1:4</definedName>
    <definedName name="_xlnm.Print_Titles" localSheetId="6">'附表1-7'!$1:4</definedName>
    <definedName name="_xlnm.Print_Titles" localSheetId="7">'附表1-8'!$1:4</definedName>
    <definedName name="_xlnm.Print_Titles">#N/A</definedName>
    <definedName name="UU" localSheetId="8">#REF!</definedName>
    <definedName name="UU" localSheetId="16">#REF!</definedName>
    <definedName name="UU" localSheetId="18">#REF!</definedName>
    <definedName name="UU">#REF!</definedName>
    <definedName name="YY" localSheetId="8">#REF!</definedName>
    <definedName name="YY" localSheetId="16">#REF!</definedName>
    <definedName name="YY" localSheetId="18">#REF!</definedName>
    <definedName name="YY">#REF!</definedName>
    <definedName name="地区名称" localSheetId="8">#REF!</definedName>
    <definedName name="地区名称" localSheetId="16">#REF!</definedName>
    <definedName name="地区名称" localSheetId="18">#REF!</definedName>
    <definedName name="地区名称">#REF!</definedName>
    <definedName name="福州" localSheetId="8">#REF!</definedName>
    <definedName name="福州" localSheetId="16">#REF!</definedName>
    <definedName name="福州" localSheetId="18">#REF!</definedName>
    <definedName name="福州">#REF!</definedName>
    <definedName name="汇率" localSheetId="8">#REF!</definedName>
    <definedName name="汇率" localSheetId="16">#REF!</definedName>
    <definedName name="汇率" localSheetId="18">#REF!</definedName>
    <definedName name="汇率">#REF!</definedName>
    <definedName name="生产列1" localSheetId="8">#REF!</definedName>
    <definedName name="生产列1" localSheetId="16">#REF!</definedName>
    <definedName name="生产列1" localSheetId="18">#REF!</definedName>
    <definedName name="生产列1">#REF!</definedName>
    <definedName name="生产列11" localSheetId="8">#REF!</definedName>
    <definedName name="生产列11" localSheetId="16">#REF!</definedName>
    <definedName name="生产列11" localSheetId="18">#REF!</definedName>
    <definedName name="生产列11">#REF!</definedName>
    <definedName name="生产列15" localSheetId="8">#REF!</definedName>
    <definedName name="生产列15" localSheetId="16">#REF!</definedName>
    <definedName name="生产列15" localSheetId="18">#REF!</definedName>
    <definedName name="生产列15">#REF!</definedName>
    <definedName name="生产列16" localSheetId="8">#REF!</definedName>
    <definedName name="生产列16" localSheetId="16">#REF!</definedName>
    <definedName name="生产列16" localSheetId="18">#REF!</definedName>
    <definedName name="生产列16">#REF!</definedName>
    <definedName name="生产列17" localSheetId="8">#REF!</definedName>
    <definedName name="生产列17" localSheetId="16">#REF!</definedName>
    <definedName name="生产列17" localSheetId="18">#REF!</definedName>
    <definedName name="生产列17">#REF!</definedName>
    <definedName name="生产列19" localSheetId="8">#REF!</definedName>
    <definedName name="生产列19" localSheetId="16">#REF!</definedName>
    <definedName name="生产列19" localSheetId="18">#REF!</definedName>
    <definedName name="生产列19">#REF!</definedName>
    <definedName name="生产列2" localSheetId="8">#REF!</definedName>
    <definedName name="生产列2" localSheetId="16">#REF!</definedName>
    <definedName name="生产列2" localSheetId="18">#REF!</definedName>
    <definedName name="生产列2">#REF!</definedName>
    <definedName name="生产列20" localSheetId="8">#REF!</definedName>
    <definedName name="生产列20" localSheetId="16">#REF!</definedName>
    <definedName name="生产列20" localSheetId="18">#REF!</definedName>
    <definedName name="生产列20">#REF!</definedName>
    <definedName name="生产列3" localSheetId="8">#REF!</definedName>
    <definedName name="生产列3" localSheetId="16">#REF!</definedName>
    <definedName name="生产列3" localSheetId="18">#REF!</definedName>
    <definedName name="生产列3">#REF!</definedName>
    <definedName name="生产列4" localSheetId="8">#REF!</definedName>
    <definedName name="生产列4" localSheetId="16">#REF!</definedName>
    <definedName name="生产列4" localSheetId="18">#REF!</definedName>
    <definedName name="生产列4">#REF!</definedName>
    <definedName name="生产列5" localSheetId="8">#REF!</definedName>
    <definedName name="生产列5" localSheetId="16">#REF!</definedName>
    <definedName name="生产列5" localSheetId="18">#REF!</definedName>
    <definedName name="生产列5">#REF!</definedName>
    <definedName name="生产列6" localSheetId="8">#REF!</definedName>
    <definedName name="生产列6" localSheetId="16">#REF!</definedName>
    <definedName name="生产列6" localSheetId="18">#REF!</definedName>
    <definedName name="生产列6">#REF!</definedName>
    <definedName name="生产列7" localSheetId="8">#REF!</definedName>
    <definedName name="生产列7" localSheetId="16">#REF!</definedName>
    <definedName name="生产列7" localSheetId="18">#REF!</definedName>
    <definedName name="生产列7">#REF!</definedName>
    <definedName name="生产列8" localSheetId="8">#REF!</definedName>
    <definedName name="生产列8" localSheetId="16">#REF!</definedName>
    <definedName name="生产列8" localSheetId="18">#REF!</definedName>
    <definedName name="生产列8">#REF!</definedName>
    <definedName name="生产列9" localSheetId="8">#REF!</definedName>
    <definedName name="生产列9" localSheetId="16">#REF!</definedName>
    <definedName name="生产列9" localSheetId="18">#REF!</definedName>
    <definedName name="生产列9">#REF!</definedName>
    <definedName name="生产期" localSheetId="8">#REF!</definedName>
    <definedName name="生产期" localSheetId="16">#REF!</definedName>
    <definedName name="生产期" localSheetId="18">#REF!</definedName>
    <definedName name="生产期">#REF!</definedName>
    <definedName name="生产期1" localSheetId="8">#REF!</definedName>
    <definedName name="生产期1" localSheetId="16">#REF!</definedName>
    <definedName name="生产期1" localSheetId="18">#REF!</definedName>
    <definedName name="生产期1">#REF!</definedName>
    <definedName name="生产期11" localSheetId="8">#REF!</definedName>
    <definedName name="生产期11" localSheetId="16">#REF!</definedName>
    <definedName name="生产期11" localSheetId="18">#REF!</definedName>
    <definedName name="生产期11">#REF!</definedName>
    <definedName name="生产期15" localSheetId="8">#REF!</definedName>
    <definedName name="生产期15" localSheetId="16">#REF!</definedName>
    <definedName name="生产期15" localSheetId="18">#REF!</definedName>
    <definedName name="生产期15">#REF!</definedName>
    <definedName name="生产期16" localSheetId="8">#REF!</definedName>
    <definedName name="生产期16" localSheetId="16">#REF!</definedName>
    <definedName name="生产期16" localSheetId="18">#REF!</definedName>
    <definedName name="生产期16">#REF!</definedName>
    <definedName name="生产期17" localSheetId="8">#REF!</definedName>
    <definedName name="生产期17" localSheetId="16">#REF!</definedName>
    <definedName name="生产期17" localSheetId="18">#REF!</definedName>
    <definedName name="生产期17">#REF!</definedName>
    <definedName name="生产期19" localSheetId="8">#REF!</definedName>
    <definedName name="生产期19" localSheetId="16">#REF!</definedName>
    <definedName name="生产期19" localSheetId="18">#REF!</definedName>
    <definedName name="生产期19">#REF!</definedName>
    <definedName name="生产期2" localSheetId="8">#REF!</definedName>
    <definedName name="生产期2" localSheetId="16">#REF!</definedName>
    <definedName name="生产期2" localSheetId="18">#REF!</definedName>
    <definedName name="生产期2">#REF!</definedName>
    <definedName name="生产期20" localSheetId="8">#REF!</definedName>
    <definedName name="生产期20" localSheetId="16">#REF!</definedName>
    <definedName name="生产期20" localSheetId="18">#REF!</definedName>
    <definedName name="生产期20">#REF!</definedName>
    <definedName name="生产期3" localSheetId="8">#REF!</definedName>
    <definedName name="生产期3" localSheetId="16">#REF!</definedName>
    <definedName name="生产期3" localSheetId="18">#REF!</definedName>
    <definedName name="生产期3">#REF!</definedName>
    <definedName name="生产期4" localSheetId="8">#REF!</definedName>
    <definedName name="生产期4" localSheetId="16">#REF!</definedName>
    <definedName name="生产期4" localSheetId="18">#REF!</definedName>
    <definedName name="生产期4">#REF!</definedName>
    <definedName name="生产期5" localSheetId="8">#REF!</definedName>
    <definedName name="生产期5" localSheetId="16">#REF!</definedName>
    <definedName name="生产期5" localSheetId="18">#REF!</definedName>
    <definedName name="生产期5">#REF!</definedName>
    <definedName name="生产期6" localSheetId="8">#REF!</definedName>
    <definedName name="生产期6" localSheetId="16">#REF!</definedName>
    <definedName name="生产期6" localSheetId="18">#REF!</definedName>
    <definedName name="生产期6">#REF!</definedName>
    <definedName name="生产期7" localSheetId="8">#REF!</definedName>
    <definedName name="生产期7" localSheetId="16">#REF!</definedName>
    <definedName name="生产期7" localSheetId="18">#REF!</definedName>
    <definedName name="生产期7">#REF!</definedName>
    <definedName name="生产期8" localSheetId="8">#REF!</definedName>
    <definedName name="生产期8" localSheetId="16">#REF!</definedName>
    <definedName name="生产期8" localSheetId="18">#REF!</definedName>
    <definedName name="生产期8">#REF!</definedName>
    <definedName name="生产期9" localSheetId="8">#REF!</definedName>
    <definedName name="生产期9" localSheetId="16">#REF!</definedName>
    <definedName name="生产期9" localSheetId="18">#REF!</definedName>
    <definedName name="生产期9">#REF!</definedName>
    <definedName name="体制上解" localSheetId="8">#REF!</definedName>
    <definedName name="体制上解" localSheetId="16">#REF!</definedName>
    <definedName name="体制上解" localSheetId="18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<sst xmlns="http://schemas.openxmlformats.org/spreadsheetml/2006/main" count="940">
  <si>
    <t>附件1：</t>
  </si>
  <si>
    <t>××年度预决算公开模板</t>
  </si>
  <si>
    <t>一、政府预算公开模板</t>
  </si>
  <si>
    <t>归属级次</t>
  </si>
  <si>
    <t>1、</t>
  </si>
  <si>
    <t>附表1-1：××年度一般公共预算收入预算表</t>
  </si>
  <si>
    <t>省、市、县</t>
  </si>
  <si>
    <t>2、</t>
  </si>
  <si>
    <t>附表1-2：××年度一般公共预算支出预算表</t>
  </si>
  <si>
    <t>3、</t>
  </si>
  <si>
    <t>附表1-3：××年度本级一般公共预算收入预算表</t>
  </si>
  <si>
    <t>省、市</t>
  </si>
  <si>
    <t>4、</t>
  </si>
  <si>
    <t>附表1-4：××年度本级一般公共预算支出预算表</t>
  </si>
  <si>
    <t>5、</t>
  </si>
  <si>
    <t>附表1-5：××年度本级一般公共预算支出经济分类情况表</t>
  </si>
  <si>
    <t>6、</t>
  </si>
  <si>
    <t>附表1-6：××年度本级一般公共预算基本支出经济分类情况表</t>
  </si>
  <si>
    <t>7、</t>
  </si>
  <si>
    <t>附表1-7：××年度一般公共预算对下税收返还和转移支付预算表</t>
  </si>
  <si>
    <t>8、</t>
  </si>
  <si>
    <t>附表1-8：××年度本级一般公共预算“三公”经费支出预算表</t>
  </si>
  <si>
    <t>9、</t>
  </si>
  <si>
    <t>附表1-9：××年度政府性基金收入预算表</t>
  </si>
  <si>
    <t>10、</t>
  </si>
  <si>
    <t>附表1-10：××年度政府性基金支出预算表</t>
  </si>
  <si>
    <t>11、</t>
  </si>
  <si>
    <t>附表1-11：××年度本级政府性基金收入预算表</t>
  </si>
  <si>
    <t>12、</t>
  </si>
  <si>
    <t>附表1-12：××年度本级政府性基金支出预算表</t>
  </si>
  <si>
    <t>13、</t>
  </si>
  <si>
    <t>附表1-13：××年度政府性基金转移支付预算表</t>
  </si>
  <si>
    <t>14、</t>
  </si>
  <si>
    <t>附表1-14：××年度国有资本经营收入预算表</t>
  </si>
  <si>
    <t>15、</t>
  </si>
  <si>
    <t>附表1-15：××年度国有资本经营支出预算表</t>
  </si>
  <si>
    <t>16、</t>
  </si>
  <si>
    <t>附表1-16：××年度本级国有资本经营收入预算表</t>
  </si>
  <si>
    <t>17、</t>
  </si>
  <si>
    <t>附表1-17：××年度本级国有资本经营支出预算表</t>
  </si>
  <si>
    <t>18、</t>
  </si>
  <si>
    <t>附表1-18：××年度社会保险基金预算收入表</t>
  </si>
  <si>
    <t>19、</t>
  </si>
  <si>
    <t>附表1-19：××年度社会保险基金预算支出表</t>
  </si>
  <si>
    <t>20、</t>
  </si>
  <si>
    <t>附表1-20：××年度本级社会保险基金预算收入表</t>
  </si>
  <si>
    <t>21、</t>
  </si>
  <si>
    <t>附表1-21：××年度本级社会保险基金预算支出表</t>
  </si>
  <si>
    <t>22、</t>
  </si>
  <si>
    <t>附表1-22：××年度本级财政专项资金管理清单目录</t>
  </si>
  <si>
    <t>省</t>
  </si>
  <si>
    <t>五、政府债务公开模块</t>
  </si>
  <si>
    <t>附表5-1：××年度政府一般债务余额和限额情况表</t>
  </si>
  <si>
    <t>附表5-2：××年度本级政府一般债务余额和限额情况表</t>
  </si>
  <si>
    <t>附表5-3：××年度政府专项债务余额和限额情况表</t>
  </si>
  <si>
    <t>附表5-4：××年度本级政府专项债务余额和限额情况表</t>
  </si>
  <si>
    <t>六、政府预决算相关重要事项说明</t>
  </si>
  <si>
    <t>附表6：政府预决算相关重要事项说明</t>
  </si>
  <si>
    <t>附表1-1</t>
  </si>
  <si>
    <t>2018年度一般公共预算收入预算表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</si>
  <si>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</si>
  <si>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</si>
  <si>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</si>
  <si>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</si>
  <si>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</si>
  <si>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</si>
  <si>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</si>
  <si>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</si>
  <si>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</si>
  <si>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</si>
  <si>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</si>
  <si>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</si>
  <si>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</si>
  <si>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</si>
  <si>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</si>
  <si>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</si>
  <si>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</si>
  <si>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</si>
  <si>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</si>
  <si>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</si>
  <si>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</si>
  <si>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</si>
  <si>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</si>
  <si>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</si>
  <si>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</si>
  <si>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</si>
  <si>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</si>
  <si>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</si>
  <si>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</si>
  <si>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</si>
  <si>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</si>
  <si>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</si>
  <si>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</si>
  <si>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</si>
  <si>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</si>
  <si>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</si>
  <si>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</si>
  <si>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</si>
  <si>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</si>
  <si>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</si>
  <si>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</si>
  <si>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</si>
  <si>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</si>
  <si>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</si>
  <si>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</si>
  <si>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</si>
  <si>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2018年度一般公共预算支出预算表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</si>
  <si>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</si>
  <si>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</si>
  <si>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</si>
  <si>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</si>
  <si>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</si>
  <si>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</si>
  <si>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</si>
  <si>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</si>
  <si>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</si>
  <si>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</si>
  <si>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</si>
  <si>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</si>
  <si>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</si>
  <si>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</si>
  <si>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</si>
  <si>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</si>
  <si>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</si>
  <si>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</si>
  <si>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</si>
  <si>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</si>
  <si>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</si>
  <si>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</si>
  <si>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</si>
  <si>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</si>
  <si>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</si>
  <si>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</si>
  <si>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</si>
  <si>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</si>
  <si>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</si>
  <si>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</si>
  <si>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</si>
  <si>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</si>
  <si>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</si>
  <si>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</si>
  <si>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</si>
  <si>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</si>
  <si>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</si>
  <si>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</si>
  <si>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</si>
  <si>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</si>
  <si>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</si>
  <si>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</si>
  <si>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</si>
  <si>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2018年度本级一般公共预算支出预算表</t>
  </si>
  <si>
    <t>一</t>
  </si>
  <si>
    <t>一般公共服务支出</t>
  </si>
  <si>
    <t xml:space="preserve">  2010101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</si>
  <si>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行政运行（人大事务）</t>
    </r>
  </si>
  <si>
    <t xml:space="preserve">  2010102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</si>
  <si>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一般行政管理事务（人大事务）</t>
    </r>
  </si>
  <si>
    <t xml:space="preserve">  2010104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</si>
  <si>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人大会议</t>
    </r>
  </si>
  <si>
    <t xml:space="preserve">  2010201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</si>
  <si>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行政运行（政协事务）</t>
    </r>
  </si>
  <si>
    <t xml:space="preserve">  2010301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</si>
  <si>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行政运行（政府办公厅（室）及相关机构事务）</t>
    </r>
  </si>
  <si>
    <t xml:space="preserve">  2010302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</si>
  <si>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一般行政管理事务</t>
    </r>
    <r>
      <rPr>
        <sz val="11"/>
        <rFont val="宋体"/>
        <charset val="134"/>
      </rPr>
      <t>(</t>
    </r>
    <r>
      <rPr>
        <sz val="11"/>
        <rFont val="宋体"/>
        <charset val="134"/>
      </rPr>
      <t>政府办公厅及相关机构事务</t>
    </r>
    <r>
      <rPr>
        <sz val="11"/>
        <rFont val="宋体"/>
        <charset val="134"/>
      </rPr>
      <t>)</t>
    </r>
  </si>
  <si>
    <t xml:space="preserve">  2010303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</si>
  <si>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机关服务（政府办公厅（室）及相关机构事务）</t>
    </r>
  </si>
  <si>
    <t xml:space="preserve">  2010308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</si>
  <si>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信访事务</t>
    </r>
  </si>
  <si>
    <t xml:space="preserve">  2010399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</si>
  <si>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其他政府办公厅（室）及相关机构事务支出</t>
    </r>
  </si>
  <si>
    <t xml:space="preserve">  2010401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</si>
  <si>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行政运行（发展与改革事务）</t>
    </r>
  </si>
  <si>
    <t xml:space="preserve">  2010408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</si>
  <si>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物价管理</t>
    </r>
  </si>
  <si>
    <t xml:space="preserve">  2010499</t>
  </si>
  <si>
    <t xml:space="preserve">  其他发展与改革事务支出</t>
  </si>
  <si>
    <t xml:space="preserve">  2010501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</si>
  <si>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行政运行（统计信息事务）</t>
    </r>
  </si>
  <si>
    <t xml:space="preserve">  2010507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</si>
  <si>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专项普查活动</t>
    </r>
  </si>
  <si>
    <t xml:space="preserve">  2010601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</si>
  <si>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行政运行（财政事务）</t>
    </r>
  </si>
  <si>
    <t xml:space="preserve">  2010699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</si>
  <si>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其他财政事务支出</t>
    </r>
  </si>
  <si>
    <t xml:space="preserve">  2010706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</si>
  <si>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代扣代收代征税款手续费</t>
    </r>
  </si>
  <si>
    <t xml:space="preserve">  2010799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</si>
  <si>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其他税收事务支出</t>
    </r>
  </si>
  <si>
    <t xml:space="preserve">  2010801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</si>
  <si>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行政运行（审计事务）</t>
    </r>
  </si>
  <si>
    <t xml:space="preserve">  2010804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</si>
  <si>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审计业务</t>
    </r>
  </si>
  <si>
    <t xml:space="preserve">  2010899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</si>
  <si>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其他审计事务支出</t>
    </r>
  </si>
  <si>
    <t xml:space="preserve">  2011002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</si>
  <si>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一般行政管理事务（人力资源事务）</t>
    </r>
  </si>
  <si>
    <t xml:space="preserve">  2011099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</si>
  <si>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其他人力资源事务支出</t>
    </r>
  </si>
  <si>
    <t xml:space="preserve">  2011101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</si>
  <si>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行政运行（纪检监察事务）</t>
    </r>
  </si>
  <si>
    <t xml:space="preserve">  2011199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</si>
  <si>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其他纪检监察事务支出</t>
    </r>
  </si>
  <si>
    <t xml:space="preserve">  2011301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</si>
  <si>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行政运行（商贸事务）</t>
    </r>
  </si>
  <si>
    <t xml:space="preserve">  2011302</t>
  </si>
  <si>
    <t xml:space="preserve">  一般行政管理事务（商贸事务）</t>
  </si>
  <si>
    <t xml:space="preserve">  2011399</t>
  </si>
  <si>
    <t xml:space="preserve">  其他商贸事务支出</t>
  </si>
  <si>
    <t xml:space="preserve">  2011308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</si>
  <si>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招商引资</t>
    </r>
  </si>
  <si>
    <t xml:space="preserve">  2011501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</si>
  <si>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行政运行（工商行政管理事务）</t>
    </r>
  </si>
  <si>
    <t xml:space="preserve">  2011701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</si>
  <si>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行政运行（质量技术监督与检验检疫事务）</t>
    </r>
  </si>
  <si>
    <t xml:space="preserve">  2012601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</si>
  <si>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行政运行（档案事务）</t>
    </r>
  </si>
  <si>
    <t xml:space="preserve">  2012604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</si>
  <si>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档案馆</t>
    </r>
  </si>
  <si>
    <t xml:space="preserve">  2012801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</si>
  <si>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行政运行（民主党派及工商联事务）</t>
    </r>
  </si>
  <si>
    <t xml:space="preserve">  2012901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</si>
  <si>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行政运行（群众团体事务）</t>
    </r>
  </si>
  <si>
    <t xml:space="preserve">  2012902</t>
  </si>
  <si>
    <t xml:space="preserve"> 一般行政管理事务</t>
  </si>
  <si>
    <t xml:space="preserve">  2012950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</si>
  <si>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事业运行（群众团体事务）</t>
    </r>
  </si>
  <si>
    <t xml:space="preserve">  2012999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</si>
  <si>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其他群众团体事务支出</t>
    </r>
  </si>
  <si>
    <t xml:space="preserve">  2013101</t>
  </si>
  <si>
    <t xml:space="preserve">  行政运行（党委办公厅（室）及相关机构事务）</t>
  </si>
  <si>
    <t xml:space="preserve">  2013199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</si>
  <si>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其他党委办公厅（室）及相关机构事务支出</t>
    </r>
  </si>
  <si>
    <t xml:space="preserve">  2013201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</si>
  <si>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行政运行（组织事务）</t>
    </r>
  </si>
  <si>
    <t xml:space="preserve">  2013299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</si>
  <si>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其他组织事务支出</t>
    </r>
  </si>
  <si>
    <t xml:space="preserve">  2013301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</si>
  <si>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行政运行（宣传事务）</t>
    </r>
  </si>
  <si>
    <t xml:space="preserve">  2013399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</si>
  <si>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其他宣传事务支出</t>
    </r>
  </si>
  <si>
    <t xml:space="preserve">  2013401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</si>
  <si>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行政运行（统战事务）</t>
    </r>
  </si>
  <si>
    <t xml:space="preserve">  2013450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</si>
  <si>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事业运行（统战事务）</t>
    </r>
  </si>
  <si>
    <t xml:space="preserve">  2013601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</si>
  <si>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行政运行（其他共产党事务支出）</t>
    </r>
  </si>
  <si>
    <t xml:space="preserve">  2013699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</si>
  <si>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其他共产党事务支出（其他共产党事务支出）</t>
    </r>
  </si>
  <si>
    <t xml:space="preserve">  2019999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</si>
  <si>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其他一般公共服务支出</t>
    </r>
  </si>
  <si>
    <t>二</t>
  </si>
  <si>
    <t>外交支出</t>
  </si>
  <si>
    <t>三</t>
  </si>
  <si>
    <t>国防支出</t>
  </si>
  <si>
    <t xml:space="preserve">  2030603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</si>
  <si>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人民防空</t>
    </r>
  </si>
  <si>
    <t>四</t>
  </si>
  <si>
    <t>公共安全支出</t>
  </si>
  <si>
    <t xml:space="preserve">  2040101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</si>
  <si>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内卫</t>
    </r>
  </si>
  <si>
    <t xml:space="preserve">  2040103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</si>
  <si>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消防</t>
    </r>
  </si>
  <si>
    <t xml:space="preserve">  2040106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</si>
  <si>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森林</t>
    </r>
  </si>
  <si>
    <t xml:space="preserve">  2040201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</si>
  <si>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行政运行（公安）</t>
    </r>
  </si>
  <si>
    <t xml:space="preserve">  2040211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</si>
  <si>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禁毒管理</t>
    </r>
  </si>
  <si>
    <t xml:space="preserve">  2040212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</si>
  <si>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道路交通管理</t>
    </r>
  </si>
  <si>
    <t xml:space="preserve">  2040250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</si>
  <si>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事业运行（公安）</t>
    </r>
  </si>
  <si>
    <t xml:space="preserve">  2040299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</si>
  <si>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其他公安支出</t>
    </r>
  </si>
  <si>
    <t xml:space="preserve">  2040601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</si>
  <si>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行政运行（司法）</t>
    </r>
  </si>
  <si>
    <t xml:space="preserve">  2040606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</si>
  <si>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律师公证管理</t>
    </r>
  </si>
  <si>
    <t xml:space="preserve">  2040607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</si>
  <si>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法律援助</t>
    </r>
  </si>
  <si>
    <t xml:space="preserve">  2040610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</si>
  <si>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社区矫正</t>
    </r>
  </si>
  <si>
    <t xml:space="preserve">  2040699</t>
  </si>
  <si>
    <t xml:space="preserve">  其他司法支出</t>
  </si>
  <si>
    <t>五</t>
  </si>
  <si>
    <t>教育支出</t>
  </si>
  <si>
    <t xml:space="preserve">  2050199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</si>
  <si>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其他教育管理事务支出</t>
    </r>
  </si>
  <si>
    <t xml:space="preserve">  2050201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</si>
  <si>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学前教育</t>
    </r>
  </si>
  <si>
    <t xml:space="preserve">  2050202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</si>
  <si>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小学教育</t>
    </r>
  </si>
  <si>
    <t xml:space="preserve">  2050203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</si>
  <si>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初中教育</t>
    </r>
  </si>
  <si>
    <t xml:space="preserve">  2050204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</si>
  <si>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高中教育</t>
    </r>
  </si>
  <si>
    <t xml:space="preserve">  2050299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</si>
  <si>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其他普通教育支出</t>
    </r>
  </si>
  <si>
    <t xml:space="preserve">  2050302</t>
  </si>
  <si>
    <t xml:space="preserve">  中专教育</t>
  </si>
  <si>
    <t xml:space="preserve">  2050304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</si>
  <si>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职业高中教育</t>
    </r>
  </si>
  <si>
    <t xml:space="preserve">  2050501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</si>
  <si>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广播电视学校</t>
    </r>
  </si>
  <si>
    <t xml:space="preserve">  2050801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</si>
  <si>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教师进修</t>
    </r>
  </si>
  <si>
    <t xml:space="preserve">  2050802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</si>
  <si>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干部教育</t>
    </r>
  </si>
  <si>
    <t xml:space="preserve">  2050803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</si>
  <si>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培训支出</t>
    </r>
  </si>
  <si>
    <t xml:space="preserve">  2050902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</si>
  <si>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农村中小学教学设施（教育费附加安排的支出）</t>
    </r>
  </si>
  <si>
    <t xml:space="preserve">  2059999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</si>
  <si>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其他教育支出</t>
    </r>
  </si>
  <si>
    <t>六</t>
  </si>
  <si>
    <t>科学技术支出</t>
  </si>
  <si>
    <t xml:space="preserve">  2060101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</si>
  <si>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行政运行（科学技术管理事务）</t>
    </r>
  </si>
  <si>
    <t xml:space="preserve">  2060302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</si>
  <si>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社会公益研究</t>
    </r>
  </si>
  <si>
    <t xml:space="preserve">  2060404</t>
  </si>
  <si>
    <t xml:space="preserve">  科技成果转化与扩散</t>
  </si>
  <si>
    <t xml:space="preserve">  2060701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</si>
  <si>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机构运行（科学技术普及）</t>
    </r>
  </si>
  <si>
    <t xml:space="preserve">  2060899</t>
  </si>
  <si>
    <t xml:space="preserve">  其他科学技术支出</t>
  </si>
  <si>
    <t>七</t>
  </si>
  <si>
    <t>文化体育与传媒支出</t>
  </si>
  <si>
    <t xml:space="preserve">  2070101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</si>
  <si>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行政运行（文化）</t>
    </r>
  </si>
  <si>
    <t xml:space="preserve">  2070104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</si>
  <si>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图书馆</t>
    </r>
  </si>
  <si>
    <t xml:space="preserve">  2070107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</si>
  <si>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艺术表演团体</t>
    </r>
  </si>
  <si>
    <t xml:space="preserve">  2070109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</si>
  <si>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群众文化</t>
    </r>
  </si>
  <si>
    <t xml:space="preserve">  2070111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</si>
  <si>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文化创作与保护</t>
    </r>
  </si>
  <si>
    <t xml:space="preserve">  2070199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</si>
  <si>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其他文化支出</t>
    </r>
  </si>
  <si>
    <t xml:space="preserve">  2070204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</si>
  <si>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文物保护</t>
    </r>
  </si>
  <si>
    <t xml:space="preserve">  2070205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</si>
  <si>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博物馆</t>
    </r>
  </si>
  <si>
    <t xml:space="preserve">  2070307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</si>
  <si>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体育场馆</t>
    </r>
  </si>
  <si>
    <t xml:space="preserve">  2070399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</si>
  <si>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其他体育支出</t>
    </r>
  </si>
  <si>
    <t xml:space="preserve">  2070401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</si>
  <si>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行政运行（广播影视）</t>
    </r>
  </si>
  <si>
    <t xml:space="preserve">  2070499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</si>
  <si>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其他新闻出版广播影视支出</t>
    </r>
  </si>
  <si>
    <t xml:space="preserve">  2079902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</si>
  <si>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宣传文化发展专项支出</t>
    </r>
  </si>
  <si>
    <t xml:space="preserve">  2079999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</si>
  <si>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其他文化体育与传媒支出</t>
    </r>
  </si>
  <si>
    <t>八</t>
  </si>
  <si>
    <t>社会保障和就业支出</t>
  </si>
  <si>
    <t xml:space="preserve">  2080101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</si>
  <si>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行政运行（人力资源和社会保障管理事务）</t>
    </r>
  </si>
  <si>
    <t xml:space="preserve">  2080106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</si>
  <si>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就业管理事务</t>
    </r>
  </si>
  <si>
    <t xml:space="preserve">  2080107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</si>
  <si>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社会保险业务管理事务</t>
    </r>
  </si>
  <si>
    <t xml:space="preserve">  2080109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</si>
  <si>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社会保险经办机构</t>
    </r>
  </si>
  <si>
    <t xml:space="preserve">  2080199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</si>
  <si>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其他人力资源和社会保障管理事务支出</t>
    </r>
  </si>
  <si>
    <t xml:space="preserve">  2080201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</si>
  <si>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行政运行（民政管理事务）</t>
    </r>
  </si>
  <si>
    <t xml:space="preserve">  2080208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</si>
  <si>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基层政权和社区建设</t>
    </r>
  </si>
  <si>
    <t xml:space="preserve">  2080299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</si>
  <si>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其他民政管理事务支出</t>
    </r>
  </si>
  <si>
    <t xml:space="preserve">  2080599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</si>
  <si>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其他行政事业单位离退休支出</t>
    </r>
  </si>
  <si>
    <t xml:space="preserve">  2080601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</si>
  <si>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企业关闭破产补助</t>
    </r>
  </si>
  <si>
    <t xml:space="preserve">  2080799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</si>
  <si>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其他就业补助支出</t>
    </r>
  </si>
  <si>
    <t xml:space="preserve">  2080899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</si>
  <si>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其他优抚支出</t>
    </r>
  </si>
  <si>
    <t xml:space="preserve">  2081001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</si>
  <si>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儿童福利</t>
    </r>
  </si>
  <si>
    <t xml:space="preserve">  2081004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</si>
  <si>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殡葬</t>
    </r>
  </si>
  <si>
    <t xml:space="preserve">  2081101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</si>
  <si>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行政运行（残疾人事业）</t>
    </r>
  </si>
  <si>
    <t xml:space="preserve">  2081104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</si>
  <si>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残疾人康复</t>
    </r>
  </si>
  <si>
    <t xml:space="preserve">  2081199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</si>
  <si>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其他残疾人事业支出</t>
    </r>
  </si>
  <si>
    <t xml:space="preserve">  2081901</t>
  </si>
  <si>
    <t xml:space="preserve">  城市最低生活保障金支出</t>
  </si>
  <si>
    <t xml:space="preserve">  2081902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</si>
  <si>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农村最低生活保障金支出</t>
    </r>
  </si>
  <si>
    <t xml:space="preserve">  2082001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</si>
  <si>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临时救助支出</t>
    </r>
  </si>
  <si>
    <t xml:space="preserve">  2082101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</si>
  <si>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城市特困人员救助供养支出</t>
    </r>
  </si>
  <si>
    <t xml:space="preserve">  2082102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</si>
  <si>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农村特困人员救助供养支出</t>
    </r>
  </si>
  <si>
    <t xml:space="preserve">  2082602</t>
  </si>
  <si>
    <t xml:space="preserve">  财政对城乡居民基本养老保险基金的补助</t>
  </si>
  <si>
    <t xml:space="preserve">  2089901</t>
  </si>
  <si>
    <t xml:space="preserve">  其他社会保障和就业支出</t>
  </si>
  <si>
    <t>九</t>
  </si>
  <si>
    <t>医疗卫生与计划生育支出</t>
  </si>
  <si>
    <t xml:space="preserve">  2100101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</si>
  <si>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行政运行（医疗卫生管理事务）</t>
    </r>
  </si>
  <si>
    <t xml:space="preserve">  2100201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</si>
  <si>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综合医院</t>
    </r>
  </si>
  <si>
    <t xml:space="preserve">  2100299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</si>
  <si>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其他公立医院支出</t>
    </r>
  </si>
  <si>
    <t xml:space="preserve">  2100301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</si>
  <si>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城市社区卫生机构</t>
    </r>
  </si>
  <si>
    <t xml:space="preserve">  2100302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</si>
  <si>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乡镇卫生院</t>
    </r>
  </si>
  <si>
    <t xml:space="preserve">  2100399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</si>
  <si>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其他基层医疗卫生机构支出</t>
    </r>
  </si>
  <si>
    <t xml:space="preserve">  2100401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</si>
  <si>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疾病预防控制机构</t>
    </r>
  </si>
  <si>
    <t xml:space="preserve">  2100402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</si>
  <si>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卫生监督机构</t>
    </r>
  </si>
  <si>
    <t xml:space="preserve">  2100403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</si>
  <si>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妇幼保健机构</t>
    </r>
  </si>
  <si>
    <t xml:space="preserve">  2100408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</si>
  <si>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基本公共卫生服务</t>
    </r>
  </si>
  <si>
    <t xml:space="preserve">  2100499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</si>
  <si>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其他公共卫生支出</t>
    </r>
  </si>
  <si>
    <t xml:space="preserve">  2100716</t>
  </si>
  <si>
    <t xml:space="preserve">  计划生育机构</t>
  </si>
  <si>
    <t xml:space="preserve">  2100717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</si>
  <si>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计划生育服务</t>
    </r>
  </si>
  <si>
    <t xml:space="preserve">  2100799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</si>
  <si>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其他计划生育事务支出</t>
    </r>
  </si>
  <si>
    <t xml:space="preserve">  2101012</t>
  </si>
  <si>
    <t xml:space="preserve">  药品事务</t>
  </si>
  <si>
    <t xml:space="preserve">  2101099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</si>
  <si>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其他食品和药品监督管理事务支出</t>
    </r>
  </si>
  <si>
    <t xml:space="preserve">  2101199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</si>
  <si>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其他行政事业单位医疗支出</t>
    </r>
  </si>
  <si>
    <t xml:space="preserve">  2101202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</si>
  <si>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财政对城乡居民基本医疗保险基金的补助</t>
    </r>
  </si>
  <si>
    <t xml:space="preserve">  2101301</t>
  </si>
  <si>
    <t xml:space="preserve">  城乡医疗救助</t>
  </si>
  <si>
    <t xml:space="preserve">  2101401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</si>
  <si>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优抚对象医疗补助</t>
    </r>
  </si>
  <si>
    <t>十</t>
  </si>
  <si>
    <t>节能环保支出</t>
  </si>
  <si>
    <t xml:space="preserve">  2110101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</si>
  <si>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行政运行（环境保护管理事务）</t>
    </r>
  </si>
  <si>
    <t xml:space="preserve">  2110301</t>
  </si>
  <si>
    <t xml:space="preserve">  大气</t>
  </si>
  <si>
    <t xml:space="preserve">  2110302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</si>
  <si>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水体</t>
    </r>
  </si>
  <si>
    <t xml:space="preserve">  2110307</t>
  </si>
  <si>
    <t xml:space="preserve">  排污费安排的支出</t>
  </si>
  <si>
    <t>十一</t>
  </si>
  <si>
    <t>城乡社区支出</t>
  </si>
  <si>
    <t xml:space="preserve">  2120101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</si>
  <si>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行政运行（城乡社区管理事务）</t>
    </r>
  </si>
  <si>
    <t xml:space="preserve">  2120104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</si>
  <si>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城管执法</t>
    </r>
  </si>
  <si>
    <t xml:space="preserve">  2120199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</si>
  <si>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其他城乡社区管理事务支出</t>
    </r>
  </si>
  <si>
    <t xml:space="preserve">  2120201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</si>
  <si>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城乡社区规划与管理</t>
    </r>
  </si>
  <si>
    <t xml:space="preserve">  2120399</t>
  </si>
  <si>
    <t xml:space="preserve">  其他城乡社区公共设施支出</t>
  </si>
  <si>
    <t xml:space="preserve">  2120901</t>
  </si>
  <si>
    <t xml:space="preserve">  城市公共设施（城市公用事业附加安排的支出）</t>
  </si>
  <si>
    <t xml:space="preserve">  2121301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</si>
  <si>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城市公共设施</t>
    </r>
    <r>
      <rPr>
        <sz val="11"/>
        <rFont val="宋体"/>
        <charset val="134"/>
      </rPr>
      <t>(</t>
    </r>
    <r>
      <rPr>
        <sz val="11"/>
        <rFont val="宋体"/>
        <charset val="134"/>
      </rPr>
      <t>城市基础设施配套费安排的支出</t>
    </r>
    <r>
      <rPr>
        <sz val="11"/>
        <rFont val="宋体"/>
        <charset val="134"/>
      </rPr>
      <t>)</t>
    </r>
  </si>
  <si>
    <t xml:space="preserve">  2129999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</si>
  <si>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其他城乡社区支出</t>
    </r>
  </si>
  <si>
    <t>十二</t>
  </si>
  <si>
    <t>农林水支出</t>
  </si>
  <si>
    <t xml:space="preserve">  2130104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</si>
  <si>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事业运行（农业）</t>
    </r>
  </si>
  <si>
    <t xml:space="preserve">  2130122</t>
  </si>
  <si>
    <t xml:space="preserve">  农业生产资料与技术补贴</t>
  </si>
  <si>
    <t xml:space="preserve">  2130199</t>
  </si>
  <si>
    <t xml:space="preserve">  其他农业支出</t>
  </si>
  <si>
    <t xml:space="preserve">  2130204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</si>
  <si>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林业事业机构</t>
    </r>
  </si>
  <si>
    <t xml:space="preserve">  2130205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</si>
  <si>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森林培育</t>
    </r>
  </si>
  <si>
    <t xml:space="preserve">  2130209</t>
  </si>
  <si>
    <t xml:space="preserve">  森林生态效益补偿</t>
  </si>
  <si>
    <t xml:space="preserve">  2130210</t>
  </si>
  <si>
    <t xml:space="preserve">  林业自然保护区</t>
  </si>
  <si>
    <t xml:space="preserve">  2130299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</si>
  <si>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其他林业支出</t>
    </r>
  </si>
  <si>
    <t xml:space="preserve">  2130304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</si>
  <si>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水利行业业务管理</t>
    </r>
  </si>
  <si>
    <t xml:space="preserve">  2130316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</si>
  <si>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农田水利</t>
    </r>
  </si>
  <si>
    <t xml:space="preserve">  2130321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</si>
  <si>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大中型水库移民后期扶持专项支出</t>
    </r>
  </si>
  <si>
    <t xml:space="preserve">  2130399</t>
  </si>
  <si>
    <t xml:space="preserve">  其他水利支出</t>
  </si>
  <si>
    <t xml:space="preserve">  2130599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</si>
  <si>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其他扶贫支出</t>
    </r>
  </si>
  <si>
    <t xml:space="preserve">  2130701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</si>
  <si>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对村级一事一议的补助</t>
    </r>
  </si>
  <si>
    <t xml:space="preserve">  2130705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</si>
  <si>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对村民委员会和村党支部的补助</t>
    </r>
  </si>
  <si>
    <t xml:space="preserve">  2139999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</si>
  <si>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其他农林水支出</t>
    </r>
  </si>
  <si>
    <t>十三</t>
  </si>
  <si>
    <t>交通运输支出</t>
  </si>
  <si>
    <t xml:space="preserve">  2140101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</si>
  <si>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行政运行（公路水路运输）</t>
    </r>
  </si>
  <si>
    <t xml:space="preserve">  2140104</t>
  </si>
  <si>
    <t xml:space="preserve">  公路建设</t>
  </si>
  <si>
    <t xml:space="preserve">  2140106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</si>
  <si>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公路养护（公路水路运输）</t>
    </r>
  </si>
  <si>
    <t xml:space="preserve">  2140401</t>
  </si>
  <si>
    <t xml:space="preserve">  对城市公交的补贴</t>
  </si>
  <si>
    <t xml:space="preserve">  2149999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</si>
  <si>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其他交通运输支出</t>
    </r>
  </si>
  <si>
    <t>十四</t>
  </si>
  <si>
    <t>资源勘探信息等支出</t>
  </si>
  <si>
    <t xml:space="preserve">  2150399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</si>
  <si>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其他建筑业支出</t>
    </r>
  </si>
  <si>
    <t xml:space="preserve">  2150601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</si>
  <si>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行政运行（安全生产监管）</t>
    </r>
  </si>
  <si>
    <t xml:space="preserve">  2150699</t>
  </si>
  <si>
    <t xml:space="preserve">  其他安全生产监管支出</t>
  </si>
  <si>
    <t xml:space="preserve">  2150799</t>
  </si>
  <si>
    <t xml:space="preserve">  其他国有资产监管支出</t>
  </si>
  <si>
    <t xml:space="preserve">  2150801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</si>
  <si>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行政运行（支持中小企业发展和管理支出）</t>
    </r>
  </si>
  <si>
    <t xml:space="preserve">  2150899</t>
  </si>
  <si>
    <t xml:space="preserve">  其他支持中小企业发展和管理支出</t>
  </si>
  <si>
    <t xml:space="preserve">  2159999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</si>
  <si>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其他资源勘探信息等支出</t>
    </r>
  </si>
  <si>
    <t>十五</t>
  </si>
  <si>
    <t>商业服务业等支出</t>
  </si>
  <si>
    <t xml:space="preserve">  2160201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</si>
  <si>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行政运行（商业流通事务）</t>
    </r>
  </si>
  <si>
    <t xml:space="preserve">  2160501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</si>
  <si>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行政运行（旅游业管理与服务支出）</t>
    </r>
  </si>
  <si>
    <t xml:space="preserve">  2160599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</si>
  <si>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其他旅游业管理与服务支出</t>
    </r>
  </si>
  <si>
    <t>十六</t>
  </si>
  <si>
    <t>金融支出</t>
  </si>
  <si>
    <t>十七</t>
  </si>
  <si>
    <t>援助其他地区支出</t>
  </si>
  <si>
    <t>十八</t>
  </si>
  <si>
    <t>国土海洋气象等支出</t>
  </si>
  <si>
    <t xml:space="preserve">  2200101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</si>
  <si>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行政运行（国土资源事务）</t>
    </r>
  </si>
  <si>
    <t xml:space="preserve">  2200112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</si>
  <si>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土地资源储备支出</t>
    </r>
  </si>
  <si>
    <t xml:space="preserve">  2200406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</si>
  <si>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地震灾害预防</t>
    </r>
  </si>
  <si>
    <t xml:space="preserve">  2200501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</si>
  <si>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行政运行（气象事务）</t>
    </r>
  </si>
  <si>
    <t>十九</t>
  </si>
  <si>
    <t>住房保障支出</t>
  </si>
  <si>
    <t xml:space="preserve">  2210103</t>
  </si>
  <si>
    <t xml:space="preserve">  棚户区改造</t>
  </si>
  <si>
    <t xml:space="preserve">  2210199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</si>
  <si>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其他保障性安居工程支出</t>
    </r>
  </si>
  <si>
    <t xml:space="preserve">  2210201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</si>
  <si>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住房公积金</t>
    </r>
  </si>
  <si>
    <t>二十</t>
  </si>
  <si>
    <t xml:space="preserve">  2220101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</si>
  <si>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行政运行（粮油事务）</t>
    </r>
  </si>
  <si>
    <t xml:space="preserve">  2220102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</si>
  <si>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一般行政管理事务（粮油事务）</t>
    </r>
  </si>
  <si>
    <t>二十一</t>
  </si>
  <si>
    <t>预备费</t>
  </si>
  <si>
    <t xml:space="preserve">  227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</si>
  <si>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预备费</t>
    </r>
  </si>
  <si>
    <t>二十二</t>
  </si>
  <si>
    <t>其他支出</t>
  </si>
  <si>
    <t xml:space="preserve">  22902</t>
  </si>
  <si>
    <t xml:space="preserve">  年初预留</t>
  </si>
  <si>
    <t xml:space="preserve">  2299901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</si>
  <si>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其他支出</t>
    </r>
  </si>
  <si>
    <t>二十三</t>
  </si>
  <si>
    <t>债务付息支出</t>
  </si>
  <si>
    <t xml:space="preserve">  2320301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</si>
  <si>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地方政府一般债券付息支出</t>
    </r>
  </si>
  <si>
    <t xml:space="preserve">  2320304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</si>
  <si>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地方政府其他一般债务付息支出</t>
    </r>
  </si>
  <si>
    <t>二十四</t>
  </si>
  <si>
    <t>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</si>
  <si>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</si>
  <si>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</si>
  <si>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</si>
  <si>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</si>
  <si>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</si>
  <si>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2018年度本级一般公共预算支出经济分类情况表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</si>
  <si>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</si>
  <si>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</si>
  <si>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</si>
  <si>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</si>
  <si>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</si>
  <si>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</si>
  <si>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</si>
  <si>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</si>
  <si>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</si>
  <si>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</si>
  <si>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</si>
  <si>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</si>
  <si>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</si>
  <si>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</si>
  <si>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</si>
  <si>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</si>
  <si>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</si>
  <si>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</si>
  <si>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</si>
  <si>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2018年度本级一般公共预算基本支出经济分类情况表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</si>
  <si>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</si>
  <si>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</si>
  <si>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</si>
  <si>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</si>
  <si>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</si>
  <si>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</si>
  <si>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</si>
  <si>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</si>
  <si>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</si>
  <si>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</si>
  <si>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</si>
  <si>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</si>
  <si>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</si>
  <si>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</si>
  <si>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</si>
  <si>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</si>
  <si>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</si>
  <si>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</si>
  <si>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</si>
  <si>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</si>
  <si>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</si>
  <si>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</si>
  <si>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</si>
  <si>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</si>
  <si>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</si>
  <si>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</si>
  <si>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</si>
  <si>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</si>
  <si>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</si>
  <si>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</si>
  <si>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</si>
  <si>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</si>
  <si>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</si>
  <si>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</si>
  <si>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</si>
  <si>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</si>
  <si>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</si>
  <si>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</si>
  <si>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</si>
  <si>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</si>
  <si>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</si>
  <si>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</si>
  <si>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</si>
  <si>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</si>
  <si>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</si>
  <si>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</si>
  <si>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</si>
  <si>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</si>
  <si>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</si>
  <si>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</si>
  <si>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</si>
  <si>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</si>
  <si>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</si>
  <si>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2018年度一般公共预算对下税收返还和转移支付预算表</t>
  </si>
  <si>
    <t> 单位：万元</t>
  </si>
  <si>
    <t>项目</t>
  </si>
  <si>
    <t>小计</t>
  </si>
  <si>
    <t>杉城</t>
  </si>
  <si>
    <t>下渠</t>
  </si>
  <si>
    <t>开善</t>
  </si>
  <si>
    <t>朱口</t>
  </si>
  <si>
    <t>上青</t>
  </si>
  <si>
    <t>新桥</t>
  </si>
  <si>
    <t>梅口</t>
  </si>
  <si>
    <t>大田</t>
  </si>
  <si>
    <t>大龙</t>
  </si>
  <si>
    <t>一、税收返还</t>
  </si>
  <si>
    <t>1.增值税和消费税税收返还支出</t>
  </si>
  <si>
    <t>2.所得税基数返还支出</t>
  </si>
  <si>
    <t>3.成品油税费改革税收返还支出</t>
  </si>
  <si>
    <t>4.烟叶税返还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</si>
  <si>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</si>
  <si>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</si>
  <si>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</si>
  <si>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</si>
  <si>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</si>
  <si>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</si>
  <si>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</si>
  <si>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</si>
  <si>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</si>
  <si>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</si>
  <si>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</si>
  <si>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</si>
  <si>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</si>
  <si>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</si>
  <si>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</si>
  <si>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</si>
  <si>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</si>
  <si>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</si>
  <si>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其中：2010299-其他政府办公厅及相关机构事务支出</t>
  </si>
  <si>
    <t xml:space="preserve">        2019999-其他一般公共服务支出</t>
  </si>
  <si>
    <t>2.国防支出</t>
  </si>
  <si>
    <t xml:space="preserve">   其中：××项目  …………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</si>
  <si>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</si>
  <si>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</si>
  <si>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</si>
  <si>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</si>
  <si>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</si>
  <si>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</si>
  <si>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</si>
  <si>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</si>
  <si>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</si>
  <si>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 xml:space="preserve">   其中：2130504-农村基础设施建设</t>
  </si>
  <si>
    <t xml:space="preserve">         2130599-其他扶贫支出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</si>
  <si>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</si>
  <si>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</si>
  <si>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</si>
  <si>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</si>
  <si>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</si>
  <si>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</si>
  <si>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</si>
  <si>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</si>
  <si>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</si>
  <si>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</si>
  <si>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</si>
  <si>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2018年度本级一般公共预算“三公”经费支出预算表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</si>
  <si>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</si>
  <si>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</si>
  <si>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</si>
  <si>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</si>
  <si>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</si>
  <si>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</si>
  <si>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0</t>
  </si>
  <si>
    <t>备注：</t>
  </si>
  <si>
    <t>2.经汇总，本级2018年使用一般公共预算拨款安排的“三公”经费预算数为218万元，比上年预算数下降8.08万元。其中，因公出国（境）经费0万元，与上年预算数持平；公务接待费90万元，与上年预算数相比下降5.26%；公务用车购置经费40万元，比上年预算数增加40万元；公务用车运行经费88万元，与上年预算数相比下降32.87%。“三公”经费预算下降的主要原因是严格执行中央八项规定，厉行节约。</t>
  </si>
  <si>
    <t>附表1-11</t>
  </si>
  <si>
    <t>2018年度本级政府性基金收入预算表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</si>
  <si>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</si>
  <si>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</si>
  <si>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</si>
  <si>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</si>
  <si>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</si>
  <si>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</si>
  <si>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</si>
  <si>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</si>
  <si>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</si>
  <si>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</si>
  <si>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</si>
  <si>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</si>
  <si>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</si>
  <si>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</si>
  <si>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</si>
  <si>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</si>
  <si>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</si>
  <si>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</si>
  <si>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</si>
  <si>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</si>
  <si>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</si>
  <si>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</si>
  <si>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</si>
  <si>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</si>
  <si>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附表1-12</t>
  </si>
  <si>
    <t>2018年度本级政府性基金支出预算表</t>
  </si>
  <si>
    <t>一、文化体育与传媒支出</t>
  </si>
  <si>
    <t>二、社会保障和就业支出</t>
  </si>
  <si>
    <t>三、节能环保支出</t>
  </si>
  <si>
    <t>四、城乡社区支出</t>
  </si>
  <si>
    <t xml:space="preserve">  其中： 2120801-征地和拆迁补偿支出</t>
  </si>
  <si>
    <t xml:space="preserve">         2120802-土地开发支出</t>
  </si>
  <si>
    <t xml:space="preserve">         2120803-城市建设支出</t>
  </si>
  <si>
    <t xml:space="preserve">         2120806-土地出让业务费支出</t>
  </si>
  <si>
    <t xml:space="preserve">         2120810-棚户区改造支出</t>
  </si>
  <si>
    <t xml:space="preserve">         2120899-其他国有土地使用权出让收入安排的支出</t>
  </si>
  <si>
    <t xml:space="preserve">         2120999-其他城市公用事业附加安排的支出</t>
  </si>
  <si>
    <t xml:space="preserve">         2121399-其他城市基础设施配套费安排的支出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</si>
  <si>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</si>
  <si>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</si>
  <si>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</si>
  <si>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</si>
  <si>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</si>
  <si>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 xml:space="preserve">   其中：2296002-用于社会福利的彩票公益金支出</t>
  </si>
  <si>
    <t xml:space="preserve">         2296003-用于体育事业的彩票公益金支出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</si>
  <si>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</si>
  <si>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</si>
  <si>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</si>
  <si>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</si>
  <si>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</si>
  <si>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</si>
  <si>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</si>
  <si>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附表1-13</t>
  </si>
  <si>
    <t>2018年度政府性基金转移支付预算表</t>
  </si>
  <si>
    <t>××地区</t>
  </si>
  <si>
    <t>……</t>
  </si>
  <si>
    <t>未落实到地区数</t>
  </si>
  <si>
    <t>备注：基金预算只安排县本级支出，未安排下级乡镇支出，故为空表，无数据。</t>
  </si>
  <si>
    <t>附表1-16</t>
  </si>
  <si>
    <t>2018年度本级国有资本经营收入预算表</t>
  </si>
  <si>
    <t>一、利润收入</t>
  </si>
  <si>
    <t xml:space="preserve"> 其中：其他国有资本经营预算企业利润收入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</si>
  <si>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</si>
  <si>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</si>
  <si>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</si>
  <si>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</si>
  <si>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</si>
  <si>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</si>
  <si>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</si>
  <si>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</si>
  <si>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</si>
  <si>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</si>
  <si>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附表1-17</t>
  </si>
  <si>
    <t>2018年度本级国有资本经营支出预算表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</si>
  <si>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</si>
  <si>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</si>
  <si>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</si>
  <si>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</si>
  <si>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</si>
  <si>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</si>
  <si>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</si>
  <si>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</si>
  <si>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</si>
  <si>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</si>
  <si>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</si>
  <si>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</si>
  <si>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</si>
  <si>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</si>
  <si>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</si>
  <si>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</si>
  <si>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</si>
  <si>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</si>
  <si>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</si>
  <si>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</si>
  <si>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</si>
  <si>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</si>
  <si>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</si>
  <si>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</si>
  <si>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</si>
  <si>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</si>
  <si>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</si>
  <si>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</si>
  <si>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</si>
  <si>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附表1-20</t>
  </si>
  <si>
    <t>2018年度本级社会保险基金预算收入表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</si>
  <si>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</si>
  <si>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</si>
  <si>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</si>
  <si>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</si>
  <si>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</si>
  <si>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</si>
  <si>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</si>
  <si>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</si>
  <si>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</si>
  <si>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</si>
  <si>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</si>
  <si>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</si>
  <si>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</si>
  <si>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</si>
  <si>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</si>
  <si>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</si>
  <si>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</si>
  <si>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</si>
  <si>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</si>
  <si>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</si>
  <si>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附表1-21</t>
  </si>
  <si>
    <t>2018年度本级社会保险基金预算支出表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</si>
  <si>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</si>
  <si>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</si>
  <si>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</si>
  <si>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</si>
  <si>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</si>
  <si>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</si>
  <si>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</si>
  <si>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</si>
  <si>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</si>
  <si>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</si>
  <si>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</si>
  <si>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</si>
  <si>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</si>
  <si>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</si>
  <si>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</si>
  <si>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</si>
  <si>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</si>
  <si>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</si>
  <si>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</si>
  <si>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</si>
  <si>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</si>
  <si>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</si>
  <si>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</si>
  <si>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</si>
  <si>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</si>
  <si>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</si>
  <si>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</si>
  <si>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</si>
  <si>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</si>
  <si>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</si>
  <si>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</si>
  <si>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</si>
  <si>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</si>
  <si>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</si>
  <si>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</si>
  <si>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</si>
  <si>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</si>
  <si>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</si>
  <si>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</si>
  <si>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</si>
  <si>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</si>
  <si>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</si>
  <si>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</si>
  <si>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</si>
  <si>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2017年度政府一般债务余额和限额情况表</t>
  </si>
  <si>
    <t>政府债务余额</t>
  </si>
  <si>
    <t>金额</t>
  </si>
  <si>
    <t>1. 2016年末一般债务余额</t>
  </si>
  <si>
    <t>2. 2017年新增一般债务额</t>
  </si>
  <si>
    <t>3. 2017年偿还一般债务本金</t>
  </si>
  <si>
    <t>4. 2017年末一般债务余额</t>
  </si>
  <si>
    <t>政府债务限额</t>
  </si>
  <si>
    <t>1．2016年一般债务限额</t>
  </si>
  <si>
    <t>2．2017年新增一般债务限额</t>
  </si>
  <si>
    <t>3．2017年一般债务限额</t>
  </si>
  <si>
    <t>附表5-2</t>
  </si>
  <si>
    <t>2017年度本级政府一般债务余额和限额情况表</t>
  </si>
  <si>
    <t>附表5-3</t>
  </si>
  <si>
    <t>2017年度政府专项债务余额和限额情况表</t>
  </si>
  <si>
    <t>1. 2016年末专项债务余额</t>
  </si>
  <si>
    <t>2. 2017年新增专项债务额</t>
  </si>
  <si>
    <t>3. 2017年偿还专项债务本金</t>
  </si>
  <si>
    <t>4. 2017年末专项债务余额</t>
  </si>
  <si>
    <t>1．2016年专项债务限额</t>
  </si>
  <si>
    <t>2．2017年新增专项债务限额</t>
  </si>
  <si>
    <t>3．2017年专项债务限额</t>
  </si>
  <si>
    <t>附表5-4</t>
  </si>
  <si>
    <t>2017年度本级政府专项债务余额和限额情况表</t>
  </si>
</sst>
</file>

<file path=xl/styles.xml><?xml version="1.0" encoding="utf-8"?>
<styleSheet xmlns="http://schemas.openxmlformats.org/spreadsheetml/2006/main">
  <numFmts count="22">
    <numFmt numFmtId="176" formatCode="_-* #,##0.0000_-;\-* #,##0.0000_-;_-* &quot;-&quot;??_-;_-@_-"/>
    <numFmt numFmtId="177" formatCode="0.00_ "/>
    <numFmt numFmtId="178" formatCode="_-\¥* #,##0_-;\-\¥* #,##0_-;_-\¥* &quot;-&quot;_-;_-@_-"/>
    <numFmt numFmtId="179" formatCode="_-* #,##0.00_-;\-* #,##0.00_-;_-* &quot;-&quot;??_-;_-@_-"/>
    <numFmt numFmtId="180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1" formatCode="\$#,##0;\(\$#,##0\)"/>
    <numFmt numFmtId="182" formatCode="0.0"/>
    <numFmt numFmtId="183" formatCode="_(* #,##0.00_);_(* \(#,##0.00\);_(* &quot;-&quot;??_);_(@_)"/>
    <numFmt numFmtId="184" formatCode="\$#,##0.00;\(\$#,##0.00\)"/>
    <numFmt numFmtId="185" formatCode="_-&quot;$&quot;* #,##0_-;\-&quot;$&quot;* #,##0_-;_-&quot;$&quot;* &quot;-&quot;_-;_-@_-"/>
    <numFmt numFmtId="186" formatCode="_(&quot;$&quot;* #,##0.00_);_(&quot;$&quot;* \(#,##0.00\);_(&quot;$&quot;* &quot;-&quot;??_);_(@_)"/>
    <numFmt numFmtId="187" formatCode="#,##0_ ;[Red]\-#,##0\ "/>
    <numFmt numFmtId="188" formatCode="#,##0;\-#,##0;&quot;-&quot;"/>
    <numFmt numFmtId="189" formatCode="0.00_ ;[Red]\-0.00\ "/>
    <numFmt numFmtId="190" formatCode="#,##0;\(#,##0\)"/>
    <numFmt numFmtId="191" formatCode="#,##0.000_ "/>
    <numFmt numFmtId="192" formatCode="_-* #,##0_-;\-* #,##0_-;_-* &quot;-&quot;_-;_-@_-"/>
    <numFmt numFmtId="193" formatCode="0_ "/>
  </numFmts>
  <fonts count="95">
    <font>
      <sz val="12"/>
      <name val="宋体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华文楷体"/>
      <charset val="134"/>
    </font>
    <font>
      <sz val="11"/>
      <name val="楷体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2"/>
      <name val="华文楷体"/>
      <charset val="134"/>
    </font>
    <font>
      <b/>
      <sz val="16"/>
      <color indexed="8"/>
      <name val="方正小标宋_GBK"/>
      <charset val="134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3"/>
      <color indexed="62"/>
      <name val="宋体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1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" borderId="9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48" borderId="19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65" fillId="48" borderId="11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0" fillId="0" borderId="0">
      <alignment vertical="center"/>
    </xf>
    <xf numFmtId="0" fontId="41" fillId="1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66" fillId="51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47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2" borderId="16" applyNumberFormat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9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0" fillId="32" borderId="13" applyNumberFormat="0" applyFont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182" fontId="2" fillId="0" borderId="1">
      <alignment vertical="center"/>
      <protection locked="0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8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1" fillId="4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" borderId="16" applyNumberForma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2" borderId="27" applyNumberFormat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8" fillId="0" borderId="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" borderId="1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182" fontId="2" fillId="0" borderId="1">
      <alignment vertical="center"/>
      <protection locked="0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0" borderId="0">
      <alignment vertical="center"/>
    </xf>
    <xf numFmtId="1" fontId="4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37" fontId="88" fillId="0" borderId="0">
      <alignment vertical="center"/>
    </xf>
    <xf numFmtId="0" fontId="4" fillId="17" borderId="0" applyNumberFormat="0" applyBorder="0" applyAlignment="0" applyProtection="0">
      <alignment vertical="center"/>
    </xf>
    <xf numFmtId="37" fontId="88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3" fillId="28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184" fontId="90" fillId="0" borderId="0">
      <alignment vertical="center"/>
    </xf>
    <xf numFmtId="0" fontId="58" fillId="2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" fillId="4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38" borderId="16" applyNumberFormat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20" borderId="0" applyNumberFormat="0" applyBorder="0" applyAlignment="0" applyProtection="0">
      <alignment vertical="center"/>
    </xf>
    <xf numFmtId="188" fontId="91" fillId="0" borderId="0" applyFill="0" applyBorder="0" applyAlignment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190" fontId="90" fillId="0" borderId="0">
      <alignment vertical="center"/>
    </xf>
    <xf numFmtId="0" fontId="0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3" fillId="2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3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" fontId="77" fillId="0" borderId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4" fillId="0" borderId="30" applyNumberFormat="0" applyAlignment="0" applyProtection="0">
      <alignment horizontal="left"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188" fontId="91" fillId="0" borderId="0" applyFill="0" applyBorder="0" applyAlignment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90" fontId="9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184" fontId="90" fillId="0" borderId="0">
      <alignment vertical="center"/>
    </xf>
    <xf numFmtId="0" fontId="58" fillId="38" borderId="16" applyNumberFormat="0" applyAlignment="0" applyProtection="0">
      <alignment vertical="center"/>
    </xf>
    <xf numFmtId="0" fontId="77" fillId="0" borderId="0" applyProtection="0">
      <alignment vertical="center"/>
    </xf>
    <xf numFmtId="0" fontId="77" fillId="0" borderId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90" fillId="0" borderId="0">
      <alignment vertical="center"/>
    </xf>
    <xf numFmtId="181" fontId="9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" fontId="77" fillId="0" borderId="0" applyProtection="0">
      <alignment vertical="center"/>
    </xf>
    <xf numFmtId="0" fontId="74" fillId="0" borderId="30" applyNumberFormat="0" applyAlignment="0" applyProtection="0">
      <alignment horizontal="left" vertical="center"/>
    </xf>
    <xf numFmtId="0" fontId="43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4" fillId="0" borderId="6">
      <alignment horizontal="left" vertical="center"/>
    </xf>
    <xf numFmtId="0" fontId="74" fillId="0" borderId="6">
      <alignment horizontal="left" vertical="center"/>
    </xf>
    <xf numFmtId="0" fontId="75" fillId="0" borderId="0" applyProtection="0">
      <alignment vertical="center"/>
    </xf>
    <xf numFmtId="0" fontId="74" fillId="0" borderId="0" applyProtection="0">
      <alignment vertical="center"/>
    </xf>
    <xf numFmtId="0" fontId="74" fillId="0" borderId="0" applyProtection="0">
      <alignment vertical="center"/>
    </xf>
    <xf numFmtId="0" fontId="76" fillId="0" borderId="0">
      <alignment vertical="center"/>
    </xf>
    <xf numFmtId="0" fontId="0" fillId="0" borderId="0">
      <alignment vertical="center"/>
    </xf>
    <xf numFmtId="0" fontId="77" fillId="0" borderId="25" applyProtection="0">
      <alignment vertical="center"/>
    </xf>
    <xf numFmtId="0" fontId="2" fillId="0" borderId="1">
      <alignment horizontal="distributed" vertical="center" wrapText="1"/>
    </xf>
    <xf numFmtId="0" fontId="45" fillId="0" borderId="24" applyNumberFormat="0" applyFill="0" applyAlignment="0" applyProtection="0">
      <alignment vertical="center"/>
    </xf>
    <xf numFmtId="0" fontId="77" fillId="0" borderId="25" applyProtection="0">
      <alignment vertical="center"/>
    </xf>
    <xf numFmtId="0" fontId="72" fillId="46" borderId="22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2" fontId="2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0" borderId="26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8" fillId="0" borderId="8" applyNumberFormat="0" applyFill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1" fillId="4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1" fillId="4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1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8" borderId="27" applyNumberFormat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84" fillId="2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22" applyNumberFormat="0" applyAlignment="0" applyProtection="0">
      <alignment vertical="center"/>
    </xf>
    <xf numFmtId="182" fontId="2" fillId="0" borderId="1">
      <alignment vertical="center"/>
      <protection locked="0"/>
    </xf>
    <xf numFmtId="0" fontId="4" fillId="0" borderId="0">
      <alignment vertical="center"/>
    </xf>
    <xf numFmtId="0" fontId="72" fillId="46" borderId="22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7" borderId="16" applyNumberFormat="0" applyAlignment="0" applyProtection="0">
      <alignment vertical="center"/>
    </xf>
    <xf numFmtId="0" fontId="0" fillId="0" borderId="0">
      <alignment vertical="center"/>
    </xf>
    <xf numFmtId="0" fontId="56" fillId="17" borderId="16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8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17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17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58" fillId="2" borderId="16" applyNumberFormat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3" fillId="46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46" borderId="22" applyNumberFormat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72" fillId="46" borderId="22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9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38" borderId="2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2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84" fillId="38" borderId="27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86" fillId="0" borderId="0">
      <alignment vertical="center"/>
    </xf>
    <xf numFmtId="0" fontId="86" fillId="0" borderId="0">
      <alignment vertical="center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182" fontId="2" fillId="0" borderId="1">
      <alignment vertical="center"/>
      <protection locked="0"/>
    </xf>
    <xf numFmtId="0" fontId="4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0" fillId="32" borderId="13" applyNumberFormat="0" applyFont="0" applyAlignment="0" applyProtection="0">
      <alignment vertical="center"/>
    </xf>
  </cellStyleXfs>
  <cellXfs count="265">
    <xf numFmtId="0" fontId="0" fillId="0" borderId="0" xfId="0" applyAlignment="1">
      <alignment vertical="center"/>
    </xf>
    <xf numFmtId="0" fontId="0" fillId="0" borderId="0" xfId="569" applyAlignment="1"/>
    <xf numFmtId="0" fontId="1" fillId="0" borderId="0" xfId="569" applyFont="1" applyAlignment="1">
      <alignment horizontal="center" vertical="center"/>
    </xf>
    <xf numFmtId="0" fontId="2" fillId="0" borderId="0" xfId="569" applyFont="1" applyAlignment="1"/>
    <xf numFmtId="0" fontId="3" fillId="0" borderId="0" xfId="569" applyFont="1" applyAlignment="1">
      <alignment horizontal="left" vertical="center"/>
    </xf>
    <xf numFmtId="0" fontId="4" fillId="0" borderId="0" xfId="569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569" applyFont="1" applyAlignment="1">
      <alignment horizontal="left" vertical="center" wrapText="1"/>
    </xf>
    <xf numFmtId="0" fontId="7" fillId="0" borderId="0" xfId="569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1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8" fillId="0" borderId="0" xfId="3890" applyFont="1">
      <alignment vertical="center"/>
    </xf>
    <xf numFmtId="0" fontId="0" fillId="0" borderId="0" xfId="3890">
      <alignment vertical="center"/>
    </xf>
    <xf numFmtId="187" fontId="0" fillId="0" borderId="0" xfId="3890" applyNumberFormat="1" applyAlignment="1">
      <alignment horizontal="right" vertical="center"/>
    </xf>
    <xf numFmtId="0" fontId="9" fillId="0" borderId="1" xfId="3464" applyNumberFormat="1" applyFont="1" applyFill="1" applyBorder="1" applyAlignment="1" applyProtection="1">
      <alignment horizontal="center" vertical="center" wrapText="1"/>
    </xf>
    <xf numFmtId="187" fontId="10" fillId="0" borderId="1" xfId="389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5" fillId="0" borderId="1" xfId="3464" applyNumberFormat="1" applyFont="1" applyFill="1" applyBorder="1" applyAlignment="1" applyProtection="1">
      <alignment horizontal="left" vertical="center" wrapText="1"/>
    </xf>
    <xf numFmtId="189" fontId="5" fillId="0" borderId="1" xfId="3464" applyNumberFormat="1" applyFont="1" applyFill="1" applyBorder="1" applyAlignment="1" applyProtection="1">
      <alignment vertical="center" wrapText="1"/>
    </xf>
    <xf numFmtId="182" fontId="10" fillId="0" borderId="1" xfId="3074" applyNumberFormat="1" applyFont="1" applyFill="1" applyBorder="1" applyAlignment="1" applyProtection="1">
      <alignment vertical="center" wrapText="1"/>
    </xf>
    <xf numFmtId="49" fontId="2" fillId="0" borderId="1" xfId="3857" applyNumberFormat="1" applyFont="1" applyBorder="1" applyAlignment="1">
      <alignment vertical="center"/>
    </xf>
    <xf numFmtId="0" fontId="10" fillId="0" borderId="1" xfId="3464" applyFont="1" applyBorder="1" applyAlignment="1">
      <alignment horizontal="center" vertical="center"/>
    </xf>
    <xf numFmtId="10" fontId="10" fillId="0" borderId="1" xfId="3464" applyNumberFormat="1" applyFont="1" applyFill="1" applyBorder="1" applyAlignment="1">
      <alignment horizontal="center" vertical="center"/>
    </xf>
    <xf numFmtId="49" fontId="2" fillId="0" borderId="1" xfId="2863" applyNumberFormat="1" applyFont="1" applyBorder="1" applyAlignment="1">
      <alignment vertical="center"/>
    </xf>
    <xf numFmtId="0" fontId="2" fillId="0" borderId="1" xfId="3464" applyFont="1" applyFill="1" applyBorder="1" applyAlignment="1">
      <alignment horizontal="center" vertical="center"/>
    </xf>
    <xf numFmtId="0" fontId="2" fillId="0" borderId="1" xfId="3464" applyFont="1" applyBorder="1" applyAlignment="1">
      <alignment horizontal="center" vertical="center"/>
    </xf>
    <xf numFmtId="10" fontId="2" fillId="0" borderId="1" xfId="3464" applyNumberFormat="1" applyFont="1" applyFill="1" applyBorder="1" applyAlignment="1">
      <alignment horizontal="center" vertical="center"/>
    </xf>
    <xf numFmtId="49" fontId="2" fillId="0" borderId="1" xfId="2867" applyNumberFormat="1" applyFont="1" applyBorder="1" applyAlignment="1">
      <alignment vertical="center"/>
    </xf>
    <xf numFmtId="0" fontId="2" fillId="0" borderId="1" xfId="3464" applyFont="1" applyFill="1" applyBorder="1" applyAlignment="1">
      <alignment vertical="center"/>
    </xf>
    <xf numFmtId="0" fontId="2" fillId="0" borderId="1" xfId="3464" applyFont="1" applyBorder="1" applyAlignment="1">
      <alignment vertical="center"/>
    </xf>
    <xf numFmtId="49" fontId="2" fillId="0" borderId="1" xfId="3446" applyNumberFormat="1" applyFont="1" applyBorder="1" applyAlignment="1">
      <alignment vertical="center"/>
    </xf>
    <xf numFmtId="0" fontId="11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2872" applyNumberFormat="1" applyFont="1" applyBorder="1" applyAlignment="1">
      <alignment vertical="center"/>
    </xf>
    <xf numFmtId="0" fontId="4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3298" applyNumberFormat="1" applyFont="1" applyBorder="1" applyAlignment="1">
      <alignment vertical="center"/>
    </xf>
    <xf numFmtId="49" fontId="2" fillId="0" borderId="1" xfId="3858" applyNumberFormat="1" applyFont="1" applyBorder="1" applyAlignment="1">
      <alignment vertical="center"/>
    </xf>
    <xf numFmtId="49" fontId="2" fillId="0" borderId="1" xfId="2864" applyNumberFormat="1" applyFont="1" applyBorder="1" applyAlignment="1">
      <alignment vertical="center"/>
    </xf>
    <xf numFmtId="49" fontId="2" fillId="0" borderId="1" xfId="3855" applyNumberFormat="1" applyFont="1" applyBorder="1" applyAlignment="1">
      <alignment vertical="center"/>
    </xf>
    <xf numFmtId="49" fontId="2" fillId="0" borderId="1" xfId="3293" applyNumberFormat="1" applyFont="1" applyBorder="1" applyAlignment="1">
      <alignment vertical="center"/>
    </xf>
    <xf numFmtId="0" fontId="0" fillId="0" borderId="0" xfId="3464" applyFill="1" applyAlignment="1">
      <alignment horizontal="center" vertical="center"/>
    </xf>
    <xf numFmtId="0" fontId="0" fillId="0" borderId="0" xfId="3464" applyAlignment="1">
      <alignment horizontal="center" vertical="center"/>
    </xf>
    <xf numFmtId="10" fontId="0" fillId="0" borderId="0" xfId="3464" applyNumberFormat="1" applyFill="1" applyAlignment="1">
      <alignment horizontal="center" vertical="center"/>
    </xf>
    <xf numFmtId="10" fontId="1" fillId="0" borderId="0" xfId="3464" applyNumberFormat="1" applyFont="1" applyFill="1" applyBorder="1" applyAlignment="1" applyProtection="1">
      <alignment horizontal="center" vertical="center"/>
    </xf>
    <xf numFmtId="0" fontId="8" fillId="0" borderId="0" xfId="3890" applyFont="1" applyAlignment="1">
      <alignment horizontal="center" vertical="center"/>
    </xf>
    <xf numFmtId="0" fontId="0" fillId="0" borderId="0" xfId="3890" applyAlignment="1">
      <alignment horizontal="center" vertical="center"/>
    </xf>
    <xf numFmtId="10" fontId="0" fillId="0" borderId="0" xfId="3890" applyNumberFormat="1" applyFill="1" applyAlignment="1">
      <alignment horizontal="center" vertical="center"/>
    </xf>
    <xf numFmtId="189" fontId="5" fillId="0" borderId="1" xfId="3464" applyNumberFormat="1" applyFont="1" applyFill="1" applyBorder="1" applyAlignment="1" applyProtection="1">
      <alignment horizontal="center" vertical="center" wrapText="1"/>
    </xf>
    <xf numFmtId="10" fontId="10" fillId="0" borderId="1" xfId="3074" applyNumberFormat="1" applyFont="1" applyFill="1" applyBorder="1" applyAlignment="1" applyProtection="1">
      <alignment horizontal="center" vertical="center" wrapText="1"/>
    </xf>
    <xf numFmtId="49" fontId="2" fillId="2" borderId="1" xfId="3857" applyNumberFormat="1" applyFont="1" applyFill="1" applyBorder="1" applyAlignment="1">
      <alignment vertical="center"/>
    </xf>
    <xf numFmtId="193" fontId="4" fillId="0" borderId="1" xfId="0" applyNumberFormat="1" applyFont="1" applyBorder="1" applyAlignment="1">
      <alignment horizontal="center" vertical="center"/>
    </xf>
    <xf numFmtId="0" fontId="4" fillId="2" borderId="1" xfId="3464" applyNumberFormat="1" applyFont="1" applyFill="1" applyBorder="1" applyAlignment="1" applyProtection="1">
      <alignment horizontal="left" vertical="center" wrapText="1"/>
    </xf>
    <xf numFmtId="0" fontId="0" fillId="0" borderId="1" xfId="3464" applyFill="1" applyBorder="1" applyAlignment="1">
      <alignment horizontal="center" vertical="center"/>
    </xf>
    <xf numFmtId="0" fontId="0" fillId="0" borderId="1" xfId="3464" applyBorder="1" applyAlignment="1">
      <alignment horizontal="center" vertical="center"/>
    </xf>
    <xf numFmtId="10" fontId="0" fillId="0" borderId="1" xfId="3464" applyNumberForma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2269" applyFont="1" applyAlignment="1">
      <alignment horizontal="center" vertical="center"/>
    </xf>
    <xf numFmtId="0" fontId="4" fillId="0" borderId="0" xfId="2269" applyBorder="1">
      <alignment vertical="center"/>
    </xf>
    <xf numFmtId="0" fontId="12" fillId="0" borderId="0" xfId="2269" applyFont="1" applyBorder="1" applyAlignment="1">
      <alignment vertical="center"/>
    </xf>
    <xf numFmtId="0" fontId="12" fillId="0" borderId="0" xfId="2269" applyFont="1" applyBorder="1" applyAlignment="1">
      <alignment horizontal="right" vertical="center"/>
    </xf>
    <xf numFmtId="0" fontId="5" fillId="0" borderId="1" xfId="2269" applyFont="1" applyBorder="1" applyAlignment="1">
      <alignment horizontal="center" vertical="center" wrapText="1"/>
    </xf>
    <xf numFmtId="49" fontId="2" fillId="0" borderId="1" xfId="2868" applyNumberFormat="1" applyFont="1" applyBorder="1" applyAlignment="1"/>
    <xf numFmtId="0" fontId="5" fillId="0" borderId="1" xfId="2269" applyFont="1" applyBorder="1">
      <alignment vertical="center"/>
    </xf>
    <xf numFmtId="0" fontId="4" fillId="0" borderId="1" xfId="2269" applyFont="1" applyBorder="1">
      <alignment vertical="center"/>
    </xf>
    <xf numFmtId="49" fontId="2" fillId="0" borderId="1" xfId="2868" applyNumberFormat="1" applyFont="1" applyBorder="1" applyAlignment="1">
      <alignment horizontal="left" indent="2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4" fillId="0" borderId="1" xfId="2269" applyNumberFormat="1" applyFont="1" applyFill="1" applyBorder="1" applyAlignment="1">
      <alignment horizontal="center" vertical="center"/>
    </xf>
    <xf numFmtId="0" fontId="5" fillId="0" borderId="1" xfId="2269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5" fillId="0" borderId="1" xfId="2269" applyNumberFormat="1" applyFont="1" applyFill="1" applyBorder="1" applyAlignment="1">
      <alignment horizontal="center" vertical="center"/>
    </xf>
    <xf numFmtId="0" fontId="4" fillId="0" borderId="1" xfId="2269" applyFont="1" applyBorder="1" applyAlignment="1">
      <alignment horizontal="left" vertical="center"/>
    </xf>
    <xf numFmtId="10" fontId="0" fillId="0" borderId="0" xfId="0" applyNumberFormat="1" applyFill="1" applyAlignment="1">
      <alignment vertical="center"/>
    </xf>
    <xf numFmtId="10" fontId="1" fillId="0" borderId="0" xfId="2269" applyNumberFormat="1" applyFont="1" applyFill="1" applyAlignment="1">
      <alignment horizontal="center" vertical="center"/>
    </xf>
    <xf numFmtId="10" fontId="12" fillId="0" borderId="0" xfId="2269" applyNumberFormat="1" applyFont="1" applyFill="1" applyBorder="1" applyAlignment="1">
      <alignment horizontal="right" vertical="center"/>
    </xf>
    <xf numFmtId="0" fontId="4" fillId="0" borderId="1" xfId="2269" applyFont="1" applyBorder="1" applyAlignment="1">
      <alignment horizontal="center" vertical="center"/>
    </xf>
    <xf numFmtId="0" fontId="4" fillId="0" borderId="1" xfId="2269" applyFont="1" applyBorder="1" applyAlignment="1">
      <alignment vertical="center"/>
    </xf>
    <xf numFmtId="0" fontId="4" fillId="0" borderId="1" xfId="2269" applyFont="1" applyBorder="1" applyAlignment="1">
      <alignment horizontal="left" vertical="center" indent="2"/>
    </xf>
    <xf numFmtId="0" fontId="4" fillId="2" borderId="1" xfId="2269" applyFont="1" applyFill="1" applyBorder="1">
      <alignment vertical="center"/>
    </xf>
    <xf numFmtId="0" fontId="13" fillId="0" borderId="0" xfId="0" applyFont="1" applyAlignment="1">
      <alignment vertical="center"/>
    </xf>
    <xf numFmtId="0" fontId="4" fillId="0" borderId="0" xfId="2269">
      <alignment vertical="center"/>
    </xf>
    <xf numFmtId="0" fontId="14" fillId="0" borderId="1" xfId="2269" applyFont="1" applyBorder="1" applyAlignment="1">
      <alignment horizontal="center" vertical="center"/>
    </xf>
    <xf numFmtId="0" fontId="15" fillId="0" borderId="1" xfId="2269" applyFont="1" applyBorder="1">
      <alignment vertical="center"/>
    </xf>
    <xf numFmtId="0" fontId="16" fillId="0" borderId="2" xfId="0" applyFont="1" applyBorder="1" applyAlignment="1">
      <alignment horizontal="left" vertical="center" wrapText="1"/>
    </xf>
    <xf numFmtId="0" fontId="4" fillId="0" borderId="0" xfId="2269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17" fillId="0" borderId="0" xfId="2269" applyFont="1" applyAlignment="1">
      <alignment horizontal="center" vertical="center"/>
    </xf>
    <xf numFmtId="0" fontId="4" fillId="0" borderId="0" xfId="2269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3" fontId="2" fillId="0" borderId="1" xfId="380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17" fillId="0" borderId="0" xfId="2269" applyNumberFormat="1" applyFont="1" applyFill="1" applyAlignment="1">
      <alignment horizontal="center" vertical="center"/>
    </xf>
    <xf numFmtId="0" fontId="12" fillId="0" borderId="0" xfId="2269" applyFont="1" applyBorder="1" applyAlignment="1">
      <alignment horizontal="center" vertical="center"/>
    </xf>
    <xf numFmtId="10" fontId="4" fillId="0" borderId="0" xfId="2269" applyNumberFormat="1" applyFont="1" applyFill="1" applyBorder="1" applyAlignment="1">
      <alignment horizontal="center" vertical="center"/>
    </xf>
    <xf numFmtId="0" fontId="10" fillId="0" borderId="1" xfId="1109" applyFont="1" applyFill="1" applyBorder="1" applyAlignment="1">
      <alignment horizontal="center" vertical="center" wrapText="1"/>
    </xf>
    <xf numFmtId="0" fontId="5" fillId="0" borderId="1" xfId="2269" applyFont="1" applyBorder="1" applyAlignment="1">
      <alignment horizontal="left" vertical="center"/>
    </xf>
    <xf numFmtId="3" fontId="2" fillId="0" borderId="1" xfId="385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0" fontId="10" fillId="0" borderId="1" xfId="1642" applyFont="1" applyBorder="1" applyAlignment="1">
      <alignment horizontal="center" vertical="center"/>
    </xf>
    <xf numFmtId="0" fontId="2" fillId="0" borderId="1" xfId="1110" applyFont="1" applyBorder="1" applyAlignment="1">
      <alignment horizontal="center" vertical="center"/>
    </xf>
    <xf numFmtId="0" fontId="2" fillId="0" borderId="1" xfId="111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1110" applyFont="1" applyBorder="1" applyAlignment="1">
      <alignment vertical="center"/>
    </xf>
    <xf numFmtId="177" fontId="2" fillId="0" borderId="1" xfId="1110" applyNumberFormat="1" applyFont="1" applyFill="1" applyBorder="1" applyAlignment="1">
      <alignment horizontal="center" vertical="center"/>
    </xf>
    <xf numFmtId="0" fontId="2" fillId="0" borderId="1" xfId="1110" applyFont="1" applyBorder="1" applyAlignment="1">
      <alignment horizontal="left" vertical="center" wrapText="1"/>
    </xf>
    <xf numFmtId="0" fontId="2" fillId="0" borderId="1" xfId="111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49" fontId="2" fillId="0" borderId="1" xfId="111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 wrapText="1"/>
    </xf>
    <xf numFmtId="10" fontId="7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8" fillId="0" borderId="0" xfId="2873" applyFont="1" applyAlignment="1">
      <alignment horizontal="center" vertical="center"/>
    </xf>
    <xf numFmtId="0" fontId="0" fillId="0" borderId="0" xfId="2873" applyFont="1" applyAlignment="1">
      <alignment horizontal="center" vertical="center"/>
    </xf>
    <xf numFmtId="0" fontId="4" fillId="0" borderId="0" xfId="2269" applyFont="1" applyBorder="1" applyAlignment="1">
      <alignment horizontal="right" vertical="center"/>
    </xf>
    <xf numFmtId="0" fontId="10" fillId="0" borderId="1" xfId="2873" applyFont="1" applyBorder="1" applyAlignment="1">
      <alignment horizontal="center" vertical="center" wrapText="1"/>
    </xf>
    <xf numFmtId="0" fontId="10" fillId="0" borderId="1" xfId="2873" applyFont="1" applyBorder="1">
      <alignment vertical="center"/>
    </xf>
    <xf numFmtId="193" fontId="2" fillId="0" borderId="1" xfId="2873" applyNumberFormat="1" applyFont="1" applyBorder="1" applyAlignment="1">
      <alignment horizontal="center" vertical="center"/>
    </xf>
    <xf numFmtId="0" fontId="2" fillId="0" borderId="1" xfId="2873" applyFont="1" applyBorder="1" applyAlignment="1">
      <alignment horizontal="left" vertical="center" indent="1"/>
    </xf>
    <xf numFmtId="193" fontId="2" fillId="0" borderId="1" xfId="2873" applyNumberFormat="1" applyFont="1" applyBorder="1">
      <alignment vertical="center"/>
    </xf>
    <xf numFmtId="193" fontId="2" fillId="0" borderId="1" xfId="0" applyNumberFormat="1" applyFont="1" applyBorder="1" applyAlignment="1">
      <alignment vertical="center"/>
    </xf>
    <xf numFmtId="193" fontId="2" fillId="0" borderId="1" xfId="0" applyNumberFormat="1" applyFont="1" applyBorder="1" applyAlignment="1">
      <alignment horizontal="center" vertical="center"/>
    </xf>
    <xf numFmtId="0" fontId="2" fillId="0" borderId="1" xfId="2873" applyFont="1" applyBorder="1">
      <alignment vertical="center"/>
    </xf>
    <xf numFmtId="0" fontId="2" fillId="2" borderId="1" xfId="2873" applyFont="1" applyFill="1" applyBorder="1" applyAlignment="1">
      <alignment horizontal="left" vertical="center" indent="1"/>
    </xf>
    <xf numFmtId="0" fontId="2" fillId="0" borderId="1" xfId="2873" applyFont="1" applyBorder="1" applyAlignment="1">
      <alignment horizontal="center" vertical="center"/>
    </xf>
    <xf numFmtId="193" fontId="0" fillId="0" borderId="1" xfId="0" applyNumberFormat="1" applyBorder="1" applyAlignment="1">
      <alignment vertical="center"/>
    </xf>
    <xf numFmtId="193" fontId="0" fillId="0" borderId="1" xfId="0" applyNumberFormat="1" applyBorder="1" applyAlignment="1">
      <alignment horizontal="center" vertical="center"/>
    </xf>
    <xf numFmtId="19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9" fillId="0" borderId="0" xfId="317" applyFont="1">
      <alignment vertical="center"/>
    </xf>
    <xf numFmtId="0" fontId="20" fillId="0" borderId="0" xfId="317" applyFont="1">
      <alignment vertical="center"/>
    </xf>
    <xf numFmtId="0" fontId="20" fillId="0" borderId="0" xfId="317">
      <alignment vertical="center"/>
    </xf>
    <xf numFmtId="0" fontId="20" fillId="0" borderId="0" xfId="317" applyAlignment="1">
      <alignment horizontal="center" vertical="center"/>
    </xf>
    <xf numFmtId="10" fontId="20" fillId="0" borderId="0" xfId="317" applyNumberFormat="1" applyFill="1" applyAlignment="1">
      <alignment horizontal="center" vertical="center"/>
    </xf>
    <xf numFmtId="0" fontId="12" fillId="0" borderId="0" xfId="317" applyFont="1">
      <alignment vertical="center"/>
    </xf>
    <xf numFmtId="0" fontId="1" fillId="0" borderId="0" xfId="317" applyFont="1" applyAlignment="1">
      <alignment horizontal="center" vertical="center"/>
    </xf>
    <xf numFmtId="10" fontId="1" fillId="0" borderId="0" xfId="317" applyNumberFormat="1" applyFont="1" applyFill="1" applyAlignment="1">
      <alignment horizontal="center" vertical="center"/>
    </xf>
    <xf numFmtId="0" fontId="20" fillId="0" borderId="0" xfId="317" applyAlignment="1">
      <alignment horizontal="left" vertical="center" wrapText="1"/>
    </xf>
    <xf numFmtId="10" fontId="12" fillId="0" borderId="0" xfId="317" applyNumberFormat="1" applyFont="1" applyFill="1" applyAlignment="1">
      <alignment horizontal="center" vertical="center"/>
    </xf>
    <xf numFmtId="0" fontId="5" fillId="0" borderId="1" xfId="317" applyFont="1" applyFill="1" applyBorder="1" applyAlignment="1">
      <alignment horizontal="center" vertical="center" wrapText="1"/>
    </xf>
    <xf numFmtId="49" fontId="10" fillId="0" borderId="1" xfId="2240" applyNumberFormat="1" applyFont="1" applyBorder="1" applyAlignment="1">
      <alignment horizontal="left" vertical="center" wrapText="1"/>
    </xf>
    <xf numFmtId="0" fontId="5" fillId="0" borderId="1" xfId="317" applyFont="1" applyBorder="1" applyAlignment="1">
      <alignment horizontal="center" vertical="center" wrapText="1"/>
    </xf>
    <xf numFmtId="49" fontId="2" fillId="0" borderId="1" xfId="2240" applyNumberFormat="1" applyFont="1" applyBorder="1" applyAlignment="1">
      <alignment horizontal="left" vertical="center" wrapText="1"/>
    </xf>
    <xf numFmtId="0" fontId="21" fillId="0" borderId="1" xfId="317" applyFont="1" applyBorder="1" applyAlignment="1">
      <alignment horizontal="center" vertical="center" wrapText="1"/>
    </xf>
    <xf numFmtId="0" fontId="4" fillId="0" borderId="1" xfId="317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5" fillId="0" borderId="0" xfId="317" applyFont="1">
      <alignment vertical="center"/>
    </xf>
    <xf numFmtId="0" fontId="22" fillId="0" borderId="0" xfId="317" applyFont="1">
      <alignment vertical="center"/>
    </xf>
    <xf numFmtId="0" fontId="23" fillId="0" borderId="0" xfId="317" applyFont="1" applyAlignment="1">
      <alignment horizontal="center" vertical="center"/>
    </xf>
    <xf numFmtId="10" fontId="23" fillId="0" borderId="0" xfId="317" applyNumberFormat="1" applyFont="1" applyFill="1" applyAlignment="1">
      <alignment horizontal="center" vertical="center"/>
    </xf>
    <xf numFmtId="0" fontId="20" fillId="0" borderId="0" xfId="2900">
      <alignment vertical="center"/>
    </xf>
    <xf numFmtId="193" fontId="20" fillId="0" borderId="0" xfId="2900" applyNumberFormat="1" applyFill="1">
      <alignment vertical="center"/>
    </xf>
    <xf numFmtId="10" fontId="20" fillId="0" borderId="0" xfId="2900" applyNumberFormat="1" applyFill="1">
      <alignment vertical="center"/>
    </xf>
    <xf numFmtId="0" fontId="12" fillId="0" borderId="0" xfId="2900" applyFont="1">
      <alignment vertical="center"/>
    </xf>
    <xf numFmtId="0" fontId="1" fillId="0" borderId="0" xfId="2900" applyFont="1" applyAlignment="1">
      <alignment horizontal="center" vertical="center"/>
    </xf>
    <xf numFmtId="193" fontId="1" fillId="0" borderId="0" xfId="2900" applyNumberFormat="1" applyFont="1" applyFill="1" applyAlignment="1">
      <alignment horizontal="center" vertical="center"/>
    </xf>
    <xf numFmtId="10" fontId="1" fillId="0" borderId="0" xfId="290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right" vertical="center"/>
    </xf>
    <xf numFmtId="0" fontId="5" fillId="0" borderId="1" xfId="2900" applyFont="1" applyFill="1" applyBorder="1" applyAlignment="1">
      <alignment horizontal="center" vertical="center"/>
    </xf>
    <xf numFmtId="193" fontId="10" fillId="0" borderId="1" xfId="0" applyNumberFormat="1" applyFont="1" applyBorder="1" applyAlignment="1">
      <alignment horizontal="center" vertical="center" wrapText="1"/>
    </xf>
    <xf numFmtId="0" fontId="10" fillId="0" borderId="3" xfId="1109" applyFont="1" applyFill="1" applyBorder="1" applyAlignment="1">
      <alignment horizontal="center" vertical="center" wrapText="1"/>
    </xf>
    <xf numFmtId="193" fontId="10" fillId="0" borderId="3" xfId="110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4" xfId="3431" applyFont="1" applyFill="1" applyBorder="1" applyAlignment="1">
      <alignment horizontal="left" vertical="center"/>
    </xf>
    <xf numFmtId="1" fontId="4" fillId="0" borderId="1" xfId="2900" applyNumberFormat="1" applyFont="1" applyBorder="1" applyAlignment="1">
      <alignment horizontal="center" vertical="center"/>
    </xf>
    <xf numFmtId="193" fontId="4" fillId="0" borderId="1" xfId="2900" applyNumberFormat="1" applyFont="1" applyFill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 wrapText="1"/>
    </xf>
    <xf numFmtId="49" fontId="25" fillId="0" borderId="0" xfId="2237" applyNumberFormat="1" applyFont="1" applyAlignment="1"/>
    <xf numFmtId="1" fontId="20" fillId="0" borderId="0" xfId="2900" applyNumberFormat="1">
      <alignment vertical="center"/>
    </xf>
    <xf numFmtId="0" fontId="4" fillId="0" borderId="1" xfId="3431" applyFont="1" applyFill="1" applyBorder="1" applyAlignment="1">
      <alignment horizontal="left" vertical="center"/>
    </xf>
    <xf numFmtId="1" fontId="4" fillId="0" borderId="5" xfId="2900" applyNumberFormat="1" applyFont="1" applyBorder="1" applyAlignment="1">
      <alignment horizontal="center" vertical="center"/>
    </xf>
    <xf numFmtId="193" fontId="4" fillId="0" borderId="5" xfId="2900" applyNumberFormat="1" applyFont="1" applyFill="1" applyBorder="1" applyAlignment="1">
      <alignment horizontal="center" vertical="center"/>
    </xf>
    <xf numFmtId="10" fontId="4" fillId="0" borderId="1" xfId="2900" applyNumberFormat="1" applyFont="1" applyFill="1" applyBorder="1">
      <alignment vertical="center"/>
    </xf>
    <xf numFmtId="1" fontId="15" fillId="0" borderId="0" xfId="2900" applyNumberFormat="1" applyFont="1">
      <alignment vertical="center"/>
    </xf>
    <xf numFmtId="0" fontId="26" fillId="0" borderId="2" xfId="2900" applyFont="1" applyBorder="1" applyAlignment="1">
      <alignment horizontal="left" vertical="center" wrapText="1"/>
    </xf>
    <xf numFmtId="193" fontId="26" fillId="0" borderId="2" xfId="2900" applyNumberFormat="1" applyFont="1" applyFill="1" applyBorder="1" applyAlignment="1">
      <alignment horizontal="left" vertical="center" wrapText="1"/>
    </xf>
    <xf numFmtId="10" fontId="26" fillId="0" borderId="2" xfId="290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93" fontId="2" fillId="0" borderId="0" xfId="0" applyNumberFormat="1" applyFont="1" applyAlignment="1">
      <alignment vertical="center"/>
    </xf>
    <xf numFmtId="0" fontId="0" fillId="0" borderId="0" xfId="1109" applyFont="1" applyAlignment="1">
      <alignment horizontal="left"/>
    </xf>
    <xf numFmtId="0" fontId="0" fillId="0" borderId="0" xfId="1109" applyAlignment="1">
      <alignment horizontal="center" vertical="center"/>
    </xf>
    <xf numFmtId="0" fontId="18" fillId="0" borderId="0" xfId="1109" applyFont="1" applyFill="1" applyAlignment="1">
      <alignment horizontal="center" vertical="center"/>
    </xf>
    <xf numFmtId="10" fontId="18" fillId="0" borderId="0" xfId="1109" applyNumberFormat="1" applyFont="1" applyFill="1" applyAlignment="1">
      <alignment horizontal="center" vertical="center"/>
    </xf>
    <xf numFmtId="0" fontId="27" fillId="0" borderId="0" xfId="1109" applyFont="1" applyFill="1" applyAlignment="1">
      <alignment vertical="center"/>
    </xf>
    <xf numFmtId="10" fontId="15" fillId="0" borderId="0" xfId="0" applyNumberFormat="1" applyFont="1" applyFill="1" applyAlignment="1">
      <alignment horizontal="center" vertical="center"/>
    </xf>
    <xf numFmtId="0" fontId="10" fillId="0" borderId="6" xfId="110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7" xfId="908" applyFont="1" applyFill="1" applyBorder="1" applyAlignment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left" vertical="center"/>
    </xf>
    <xf numFmtId="193" fontId="2" fillId="0" borderId="7" xfId="908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0" fontId="7" fillId="0" borderId="0" xfId="0" applyNumberFormat="1" applyFont="1" applyFill="1" applyAlignment="1">
      <alignment horizontal="center" vertical="center" wrapText="1"/>
    </xf>
    <xf numFmtId="0" fontId="0" fillId="0" borderId="0" xfId="1109" applyFont="1" applyAlignment="1"/>
    <xf numFmtId="0" fontId="0" fillId="0" borderId="0" xfId="1109" applyAlignment="1"/>
    <xf numFmtId="0" fontId="18" fillId="0" borderId="0" xfId="1109" applyFont="1" applyFill="1" applyAlignment="1">
      <alignment horizontal="center"/>
    </xf>
    <xf numFmtId="0" fontId="15" fillId="0" borderId="0" xfId="0" applyFont="1" applyAlignment="1">
      <alignment horizontal="right" vertical="center"/>
    </xf>
    <xf numFmtId="0" fontId="2" fillId="0" borderId="1" xfId="1109" applyFont="1" applyFill="1" applyBorder="1" applyAlignment="1">
      <alignment horizontal="center" vertical="center" wrapText="1"/>
    </xf>
    <xf numFmtId="0" fontId="2" fillId="0" borderId="1" xfId="908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10" fillId="0" borderId="1" xfId="908" applyFont="1" applyFill="1" applyBorder="1" applyAlignment="1">
      <alignment horizontal="center" vertical="center"/>
    </xf>
    <xf numFmtId="1" fontId="10" fillId="0" borderId="1" xfId="908" applyNumberFormat="1" applyFont="1" applyFill="1" applyBorder="1" applyAlignment="1" applyProtection="1">
      <alignment vertical="center"/>
      <protection locked="0"/>
    </xf>
    <xf numFmtId="1" fontId="2" fillId="0" borderId="1" xfId="908" applyNumberFormat="1" applyFont="1" applyFill="1" applyBorder="1" applyAlignment="1" applyProtection="1">
      <alignment horizontal="left" vertical="center"/>
      <protection locked="0"/>
    </xf>
    <xf numFmtId="1" fontId="2" fillId="0" borderId="1" xfId="908" applyNumberFormat="1" applyFont="1" applyFill="1" applyBorder="1" applyAlignment="1" applyProtection="1">
      <alignment vertical="center"/>
      <protection locked="0"/>
    </xf>
    <xf numFmtId="1" fontId="2" fillId="2" borderId="1" xfId="908" applyNumberFormat="1" applyFont="1" applyFill="1" applyBorder="1" applyAlignment="1" applyProtection="1">
      <alignment horizontal="left" vertical="center"/>
      <protection locked="0"/>
    </xf>
    <xf numFmtId="0" fontId="2" fillId="2" borderId="1" xfId="908" applyNumberFormat="1" applyFont="1" applyFill="1" applyBorder="1" applyAlignment="1" applyProtection="1">
      <alignment vertical="center"/>
      <protection locked="0"/>
    </xf>
    <xf numFmtId="0" fontId="2" fillId="0" borderId="1" xfId="908" applyNumberFormat="1" applyFont="1" applyFill="1" applyBorder="1" applyAlignment="1" applyProtection="1">
      <alignment vertical="center"/>
      <protection locked="0"/>
    </xf>
    <xf numFmtId="10" fontId="18" fillId="0" borderId="0" xfId="1109" applyNumberFormat="1" applyFont="1" applyFill="1" applyAlignment="1">
      <alignment horizontal="center"/>
    </xf>
    <xf numFmtId="0" fontId="10" fillId="0" borderId="4" xfId="1109" applyFont="1" applyFill="1" applyBorder="1" applyAlignment="1">
      <alignment horizontal="center" vertical="center" wrapText="1"/>
    </xf>
    <xf numFmtId="0" fontId="5" fillId="0" borderId="4" xfId="2269" applyFont="1" applyBorder="1">
      <alignment vertical="center"/>
    </xf>
    <xf numFmtId="0" fontId="4" fillId="0" borderId="4" xfId="2269" applyFont="1" applyBorder="1">
      <alignment vertical="center"/>
    </xf>
    <xf numFmtId="0" fontId="28" fillId="0" borderId="4" xfId="1109" applyFont="1" applyFill="1" applyBorder="1" applyAlignment="1">
      <alignment horizontal="center" vertical="center"/>
    </xf>
    <xf numFmtId="1" fontId="10" fillId="0" borderId="4" xfId="1109" applyNumberFormat="1" applyFont="1" applyFill="1" applyBorder="1" applyAlignment="1" applyProtection="1">
      <alignment vertical="center"/>
      <protection locked="0"/>
    </xf>
    <xf numFmtId="1" fontId="2" fillId="0" borderId="4" xfId="1109" applyNumberFormat="1" applyFont="1" applyFill="1" applyBorder="1" applyAlignment="1" applyProtection="1">
      <alignment horizontal="left" vertical="center"/>
      <protection locked="0"/>
    </xf>
    <xf numFmtId="1" fontId="2" fillId="0" borderId="4" xfId="1109" applyNumberFormat="1" applyFont="1" applyFill="1" applyBorder="1" applyAlignment="1" applyProtection="1">
      <alignment horizontal="left" vertical="center" indent="1"/>
      <protection locked="0"/>
    </xf>
    <xf numFmtId="0" fontId="29" fillId="2" borderId="1" xfId="3891" applyFont="1" applyFill="1" applyBorder="1" applyAlignment="1">
      <alignment horizontal="center" vertical="center"/>
    </xf>
    <xf numFmtId="0" fontId="4" fillId="2" borderId="1" xfId="3891" applyFont="1" applyFill="1" applyBorder="1" applyAlignment="1">
      <alignment horizontal="center" vertical="center"/>
    </xf>
    <xf numFmtId="0" fontId="15" fillId="0" borderId="1" xfId="3891" applyFont="1" applyBorder="1" applyAlignment="1">
      <alignment horizontal="center" vertical="center"/>
    </xf>
    <xf numFmtId="0" fontId="15" fillId="2" borderId="1" xfId="3891" applyFont="1" applyFill="1" applyBorder="1" applyAlignment="1">
      <alignment horizontal="center" vertical="center"/>
    </xf>
    <xf numFmtId="0" fontId="2" fillId="0" borderId="4" xfId="1109" applyFont="1" applyFill="1" applyBorder="1" applyAlignment="1">
      <alignment horizontal="left" vertical="center"/>
    </xf>
    <xf numFmtId="1" fontId="2" fillId="0" borderId="4" xfId="1109" applyNumberFormat="1" applyFont="1" applyFill="1" applyBorder="1" applyAlignment="1" applyProtection="1">
      <alignment vertical="center"/>
      <protection locked="0"/>
    </xf>
    <xf numFmtId="0" fontId="2" fillId="0" borderId="1" xfId="3891" applyFont="1" applyBorder="1" applyAlignment="1">
      <alignment horizontal="center" vertical="center"/>
    </xf>
    <xf numFmtId="0" fontId="2" fillId="0" borderId="4" xfId="1109" applyFont="1" applyBorder="1" applyAlignment="1"/>
    <xf numFmtId="0" fontId="0" fillId="0" borderId="0" xfId="1109" applyFont="1" applyFill="1" applyAlignment="1"/>
    <xf numFmtId="0" fontId="27" fillId="0" borderId="0" xfId="3889" applyFont="1" applyAlignment="1">
      <alignment vertical="top"/>
    </xf>
    <xf numFmtId="0" fontId="30" fillId="0" borderId="0" xfId="3889" applyFont="1">
      <alignment vertical="center"/>
    </xf>
    <xf numFmtId="0" fontId="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0" fillId="0" borderId="0" xfId="3889" applyFont="1" applyAlignment="1">
      <alignment horizontal="left" vertical="center"/>
    </xf>
    <xf numFmtId="0" fontId="31" fillId="0" borderId="0" xfId="3889" applyFont="1" applyAlignment="1">
      <alignment horizontal="center" vertical="top"/>
    </xf>
    <xf numFmtId="0" fontId="13" fillId="0" borderId="0" xfId="3889" applyFont="1" applyAlignment="1">
      <alignment horizontal="center" vertical="center"/>
    </xf>
    <xf numFmtId="0" fontId="32" fillId="0" borderId="1" xfId="3889" applyFont="1" applyFill="1" applyBorder="1" applyAlignment="1">
      <alignment horizontal="left" vertical="center"/>
    </xf>
    <xf numFmtId="0" fontId="32" fillId="0" borderId="1" xfId="3889" applyFont="1" applyBorder="1" applyAlignment="1">
      <alignment horizontal="center" vertical="center"/>
    </xf>
    <xf numFmtId="0" fontId="0" fillId="0" borderId="4" xfId="3889" applyFont="1" applyFill="1" applyBorder="1" applyAlignment="1">
      <alignment horizontal="center" vertical="center"/>
    </xf>
    <xf numFmtId="0" fontId="0" fillId="0" borderId="7" xfId="3889" applyFont="1" applyFill="1" applyBorder="1">
      <alignment vertical="center"/>
    </xf>
    <xf numFmtId="0" fontId="0" fillId="0" borderId="1" xfId="3889" applyFont="1" applyBorder="1" applyAlignment="1">
      <alignment horizontal="center" vertical="center"/>
    </xf>
    <xf numFmtId="0" fontId="30" fillId="0" borderId="0" xfId="3889" applyFont="1" applyFill="1">
      <alignment vertical="center"/>
    </xf>
    <xf numFmtId="0" fontId="12" fillId="0" borderId="7" xfId="3889" applyFont="1" applyFill="1" applyBorder="1">
      <alignment vertical="center"/>
    </xf>
    <xf numFmtId="0" fontId="16" fillId="0" borderId="2" xfId="3889" applyFont="1" applyBorder="1" applyAlignment="1">
      <alignment horizontal="left" vertical="center" wrapText="1"/>
    </xf>
    <xf numFmtId="0" fontId="16" fillId="0" borderId="0" xfId="3889" applyFont="1" applyBorder="1" applyAlignment="1">
      <alignment horizontal="left" vertical="center" wrapText="1"/>
    </xf>
  </cellXfs>
  <cellStyles count="5001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链接单元格 3 2 3" xfId="172"/>
    <cellStyle name="货币 2 3 3 3" xfId="173"/>
    <cellStyle name="常规 11 5" xfId="174"/>
    <cellStyle name="?鹎%U龡&amp;H齲_x0001_C铣_x0014__x0007__x0001__x0001_ 2 2 8" xfId="175"/>
    <cellStyle name="标题 5 3 2_2015财政决算公开" xfId="176"/>
    <cellStyle name="?鹎%U龡&amp;H齲_x0001_C铣_x0014__x0007__x0001__x0001_ 2 2" xfId="177"/>
    <cellStyle name="?鹎%U龡&amp;H齲_x0001_C铣_x0014__x0007__x0001__x0001_ 3 4 2 5" xfId="178"/>
    <cellStyle name="?鹎%U龡&amp;H齲_x0001_C铣_x0014__x0007__x0001__x0001_ 2 4 2 4_2015财政决算公开" xfId="179"/>
    <cellStyle name=" 3] _x000a_Zoomed=1 _x000a_Row=0 _x000a_Column=0 _x000a_Height=300 _x000a_Width=300 _x000a_FontName=細明體 _x000a_FontStyle=0 _x000a_FontSize=9 _x000a_PrtFontName=Co" xfId="180"/>
    <cellStyle name="20% - 强调文字颜色 2 6 2" xfId="181"/>
    <cellStyle name="?鹎%U龡&amp;H齲_x0001_C铣_x0014__x0007__x0001__x0001_ 3 2 2 5 2 2" xfId="182"/>
    <cellStyle name="20% - 强调文字颜色 2 2 2 2 2" xfId="183"/>
    <cellStyle name="20% - 强调文字颜色 1 9" xfId="184"/>
    <cellStyle name="?鹎%U龡&amp;H齲_x0001_C铣_x0014__x0007__x0001__x0001_ 3 2 2 4 5" xfId="185"/>
    <cellStyle name="?鹎%U龡&amp;H齲_x0001_C铣_x0014__x0007__x0001__x0001_ 2 4 2 3 3 2" xfId="186"/>
    <cellStyle name="常规 2 4 2 2 5" xfId="187"/>
    <cellStyle name="?鹎%U龡&amp;H齲_x0001_C铣_x0014__x0007__x0001__x0001_ 2 2 11 2" xfId="188"/>
    <cellStyle name="?鹎%U龡&amp;H齲_x0001_C铣_x0014__x0007__x0001__x0001_ 2 3 2 4 3" xfId="189"/>
    <cellStyle name="?鹎%U龡&amp;H齲_x0001_C铣_x0014__x0007__x0001__x0001_ 2 2 8 2" xfId="190"/>
    <cellStyle name="解释性文本 3 3" xfId="191"/>
    <cellStyle name="货币 2 3 3 3 2" xfId="192"/>
    <cellStyle name="?鹎%U龡&amp;H齲_x0001_C铣_x0014__x0007__x0001__x0001_ 2 2 2" xfId="193"/>
    <cellStyle name="?鹎%U龡&amp;H齲_x0001_C铣_x0014__x0007__x0001__x0001_ 2 3 2 4 3 2" xfId="194"/>
    <cellStyle name="常规 8 4 3" xfId="195"/>
    <cellStyle name="20% - 强调文字颜色 1 2 3 2 2" xfId="196"/>
    <cellStyle name="?鹎%U龡&amp;H齲_x0001_C铣_x0014__x0007__x0001__x0001_ 2 2 3 4 5" xfId="197"/>
    <cellStyle name="?鹎%U龡&amp;H齲_x0001_C铣_x0014__x0007__x0001__x0001_ 2 2 2 2" xfId="198"/>
    <cellStyle name="?鹎%U龡&amp;H齲_x0001_C铣_x0014__x0007__x0001__x0001_" xfId="199"/>
    <cellStyle name="?鹎%U龡&amp;H齲_x0001_C铣_x0014__x0007__x0001__x0001_ 2 4 2 3 2" xfId="200"/>
    <cellStyle name="?鹎%U龡&amp;H齲_x0001_C铣_x0014__x0007__x0001__x0001_ 2 2 10" xfId="201"/>
    <cellStyle name="?鹎%U龡&amp;H齲_x0001_C铣_x0014__x0007__x0001__x0001_ 2 3 2 4 4" xfId="202"/>
    <cellStyle name="常规 5 5 2 2" xfId="203"/>
    <cellStyle name="?鹎%U龡&amp;H齲_x0001_C铣_x0014__x0007__x0001__x0001_ 3 3 3_2015财政决算公开" xfId="204"/>
    <cellStyle name="?鹎%U龡&amp;H齲_x0001_C铣_x0014__x0007__x0001__x0001_ 2 2 3" xfId="205"/>
    <cellStyle name="40% - 强调文字颜色 6 3 2 4" xfId="206"/>
    <cellStyle name="千位分隔 4 3 3 2" xfId="207"/>
    <cellStyle name="?鹎%U龡&amp;H齲_x0001_C铣_x0014__x0007__x0001__x0001_ 2 2 2 10" xfId="208"/>
    <cellStyle name="?鹎%U龡&amp;H齲_x0001_C铣_x0014__x0007__x0001__x0001_ 2 4 2 3 2 2" xfId="209"/>
    <cellStyle name="?鹎%U龡&amp;H齲_x0001_C铣_x0014__x0007__x0001__x0001_ 3 2 5 5" xfId="210"/>
    <cellStyle name="?鹎%U龡&amp;H齲_x0001_C铣_x0014__x0007__x0001__x0001_ 3 2 2 3 5" xfId="211"/>
    <cellStyle name="常规 7 2 2 3" xfId="212"/>
    <cellStyle name="40% - 强调文字颜色 2 5 2_2015财政决算公开" xfId="213"/>
    <cellStyle name="?鹎%U龡&amp;H齲_x0001_C铣_x0014__x0007__x0001__x0001_ 2 2 2 2 4 3" xfId="214"/>
    <cellStyle name="?鹎%U龡&amp;H齲_x0001_C铣_x0014__x0007__x0001__x0001_ 2 2 10 2" xfId="215"/>
    <cellStyle name="常规 2 2 2 2 3_2015财政决算公开" xfId="216"/>
    <cellStyle name="强调文字颜色 2 2 3 5" xfId="217"/>
    <cellStyle name="20% - 强调文字颜色 2 6" xfId="218"/>
    <cellStyle name="?鹎%U龡&amp;H齲_x0001_C铣_x0014__x0007__x0001__x0001_ 3 2 2 5 2" xfId="219"/>
    <cellStyle name="?鹎%U龡&amp;H齲_x0001_C铣_x0014__x0007__x0001__x0001_ 2 4 2 3 3" xfId="220"/>
    <cellStyle name="常规 2 4 2 3 2" xfId="221"/>
    <cellStyle name="?鹎%U龡&amp;H齲_x0001_C铣_x0014__x0007__x0001__x0001_ 2 2 2 2 4_2015财政决算公开" xfId="222"/>
    <cellStyle name="?鹎%U龡&amp;H齲_x0001_C铣_x0014__x0007__x0001__x0001_ 2 2 11" xfId="223"/>
    <cellStyle name="检查单元格 2 3 2 2" xfId="224"/>
    <cellStyle name="60% - 强调文字颜色 4 4 3 2" xfId="225"/>
    <cellStyle name="20% - 强调文字颜色 2 7" xfId="226"/>
    <cellStyle name="?鹎%U龡&amp;H齲_x0001_C铣_x0014__x0007__x0001__x0001_ 3 2 2 5 3" xfId="227"/>
    <cellStyle name="?鹎%U龡&amp;H齲_x0001_C铣_x0014__x0007__x0001__x0001_ 2 4 2 3 4" xfId="228"/>
    <cellStyle name="?鹎%U龡&amp;H齲_x0001_C铣_x0014__x0007__x0001__x0001_ 4 5_2015财政决算公开" xfId="229"/>
    <cellStyle name="?鹎%U龡&amp;H齲_x0001_C铣_x0014__x0007__x0001__x0001_ 2 2 12" xfId="230"/>
    <cellStyle name="?鹎%U龡&amp;H齲_x0001_C铣_x0014__x0007__x0001__x0001_ 2 2 2 2 2" xfId="231"/>
    <cellStyle name="?鹎%U龡&amp;H齲_x0001_C铣_x0014__x0007__x0001__x0001_ 3 2 3 4" xfId="232"/>
    <cellStyle name="?鹎%U龡&amp;H齲_x0001_C铣_x0014__x0007__x0001__x0001_ 2 2 2 2 2 2" xfId="233"/>
    <cellStyle name="?鹎%U龡&amp;H齲_x0001_C铣_x0014__x0007__x0001__x0001_ 4 6 4" xfId="234"/>
    <cellStyle name="?鹎%U龡&amp;H齲_x0001_C铣_x0014__x0007__x0001__x0001_ 3 2 3 4 2" xfId="235"/>
    <cellStyle name="百分比 2 4 3" xfId="236"/>
    <cellStyle name="?鹎%U龡&amp;H齲_x0001_C铣_x0014__x0007__x0001__x0001_ 2 2 2 2 2 2 2" xfId="237"/>
    <cellStyle name="?鹎%U龡&amp;H齲_x0001_C铣_x0014__x0007__x0001__x0001_ 3 2 3 5 2" xfId="238"/>
    <cellStyle name="?鹎%U龡&amp;H齲_x0001_C铣_x0014__x0007__x0001__x0001_ 2 2 2 3_2015财政决算公开" xfId="239"/>
    <cellStyle name="?鹎%U龡&amp;H齲_x0001_C铣_x0014__x0007__x0001__x0001_ 3 3 7 2" xfId="240"/>
    <cellStyle name="?鹎%U龡&amp;H齲_x0001_C铣_x0014__x0007__x0001__x0001_ 2 2 2 2 2 3 2" xfId="241"/>
    <cellStyle name="?鹎%U龡&amp;H齲_x0001_C铣_x0014__x0007__x0001__x0001_ 3 2 3 6" xfId="242"/>
    <cellStyle name="?鹎%U龡&amp;H齲_x0001_C铣_x0014__x0007__x0001__x0001_ 4 4 4 2" xfId="243"/>
    <cellStyle name="?鹎%U龡&amp;H齲_x0001_C铣_x0014__x0007__x0001__x0001_ 2 2 2 2 2 4" xfId="244"/>
    <cellStyle name="?鹎%U龡&amp;H齲_x0001_C铣_x0014__x0007__x0001__x0001_ 3 2 3 2 2 2" xfId="245"/>
    <cellStyle name="常规 4 2 9" xfId="246"/>
    <cellStyle name="?鹎%U龡&amp;H齲_x0001_C铣_x0014__x0007__x0001__x0001_ 3 2 3 6 2" xfId="247"/>
    <cellStyle name="60% - 强调文字颜色 4 3 2 2 3" xfId="248"/>
    <cellStyle name="?鹎%U龡&amp;H齲_x0001_C铣_x0014__x0007__x0001__x0001_ 2 2 2 2 2 4 2" xfId="249"/>
    <cellStyle name="?鹎%U龡&amp;H齲_x0001_C铣_x0014__x0007__x0001__x0001_ 3 2 3 7" xfId="250"/>
    <cellStyle name="?鹎%U龡&amp;H齲_x0001_C铣_x0014__x0007__x0001__x0001_ 2 2 2 2 2 5" xfId="251"/>
    <cellStyle name="货币 2 7 2" xfId="252"/>
    <cellStyle name="?鹎%U龡&amp;H齲_x0001_C铣_x0014__x0007__x0001__x0001_ 2 2 3 2 3" xfId="253"/>
    <cellStyle name="?鹎%U龡&amp;H齲_x0001_C铣_x0014__x0007__x0001__x0001_ 2 2 2 2 2_2015财政决算公开" xfId="254"/>
    <cellStyle name="?鹎%U龡&amp;H齲_x0001_C铣_x0014__x0007__x0001__x0001_ 2 2 2 2 3" xfId="255"/>
    <cellStyle name="?鹎%U龡&amp;H齲_x0001_C铣_x0014__x0007__x0001__x0001_ 3 2 4 4" xfId="256"/>
    <cellStyle name="?鹎%U龡&amp;H齲_x0001_C铣_x0014__x0007__x0001__x0001_ 3 4 6" xfId="257"/>
    <cellStyle name="?鹎%U龡&amp;H齲_x0001_C铣_x0014__x0007__x0001__x0001_ 3 2 2 2 4" xfId="258"/>
    <cellStyle name="?鹎%U龡&amp;H齲_x0001_C铣_x0014__x0007__x0001__x0001_ 2 2 2 2 3 2" xfId="259"/>
    <cellStyle name="?鹎%U龡&amp;H齲_x0001_C铣_x0014__x0007__x0001__x0001_ 3 2 4 4 2" xfId="260"/>
    <cellStyle name="常规 6 2 2 4" xfId="261"/>
    <cellStyle name="?鹎%U龡&amp;H齲_x0001_C铣_x0014__x0007__x0001__x0001_ 3 4 6 2" xfId="262"/>
    <cellStyle name="?鹎%U龡&amp;H齲_x0001_C铣_x0014__x0007__x0001__x0001_ 3 2 2 2 4 2" xfId="263"/>
    <cellStyle name="?鹎%U龡&amp;H齲_x0001_C铣_x0014__x0007__x0001__x0001_ 2 2 2 2 3 2 2" xfId="264"/>
    <cellStyle name="好_司法部2010年度中央部门决算（草案）报" xfId="265"/>
    <cellStyle name="?鹎%U龡&amp;H齲_x0001_C铣_x0014__x0007__x0001__x0001_ 2 2 2 2 3 4" xfId="266"/>
    <cellStyle name="?鹎%U龡&amp;H齲_x0001_C铣_x0014__x0007__x0001__x0001_ 3 2 3 2 3 2" xfId="267"/>
    <cellStyle name="?鹎%U龡&amp;H齲_x0001_C铣_x0014__x0007__x0001__x0001_ 3 4 8" xfId="268"/>
    <cellStyle name="?鹎%U龡&amp;H齲_x0001_C铣_x0014__x0007__x0001__x0001_ 3 2 2 2 6" xfId="269"/>
    <cellStyle name="常规 7 2 2" xfId="270"/>
    <cellStyle name="?鹎%U龡&amp;H齲_x0001_C铣_x0014__x0007__x0001__x0001_ 2 2 2 2 4" xfId="271"/>
    <cellStyle name="?鹎%U龡&amp;H齲_x0001_C铣_x0014__x0007__x0001__x0001_ 3 2 5 4" xfId="272"/>
    <cellStyle name="?鹎%U龡&amp;H齲_x0001_C铣_x0014__x0007__x0001__x0001_ 3 2 2 3 4" xfId="273"/>
    <cellStyle name="常规 7 2 2 2" xfId="274"/>
    <cellStyle name="?鹎%U龡&amp;H齲_x0001_C铣_x0014__x0007__x0001__x0001_ 2 2 2 2 4 2" xfId="275"/>
    <cellStyle name="?鹎%U龡&amp;H齲_x0001_C铣_x0014__x0007__x0001__x0001_ 2 2 2 2 4 3 2" xfId="276"/>
    <cellStyle name="常规 7 2 2 4" xfId="277"/>
    <cellStyle name="?鹎%U龡&amp;H齲_x0001_C铣_x0014__x0007__x0001__x0001_ 2 2 2 2 4 4" xfId="278"/>
    <cellStyle name="?鹎%U龡&amp;H齲_x0001_C铣_x0014__x0007__x0001__x0001_ 3 2 3 2 4 2" xfId="279"/>
    <cellStyle name="?鹎%U龡&amp;H齲_x0001_C铣_x0014__x0007__x0001__x0001_ 2 2 2 2 4 4 2" xfId="280"/>
    <cellStyle name="输入 3 3 2" xfId="281"/>
    <cellStyle name="?鹎%U龡&amp;H齲_x0001_C铣_x0014__x0007__x0001__x0001_ 2 2 2 2 4 5" xfId="282"/>
    <cellStyle name="常规 7 2 3" xfId="283"/>
    <cellStyle name="?鹎%U龡&amp;H齲_x0001_C铣_x0014__x0007__x0001__x0001_ 2 2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?鹎%U龡&amp;H齲_x0001_C铣_x0014__x0007__x0001__x0001_ 2 4 2 2 5" xfId="289"/>
    <cellStyle name="常规 7 2 3 2" xfId="290"/>
    <cellStyle name="?鹎%U龡&amp;H齲_x0001_C铣_x0014__x0007__x0001__x0001_ 2 2 2 2 5 2" xfId="291"/>
    <cellStyle name="常规 2 2 2 2 5" xfId="292"/>
    <cellStyle name="?鹎%U龡&amp;H齲_x0001_C铣_x0014__x0007__x0001__x0001_ 2 3 4 3 2" xfId="293"/>
    <cellStyle name="常规 7 2 4" xfId="294"/>
    <cellStyle name="?鹎%U龡&amp;H齲_x0001_C铣_x0014__x0007__x0001__x0001_ 2 2 2 2 6" xfId="295"/>
    <cellStyle name="检查单元格 2 3 2 3" xfId="296"/>
    <cellStyle name="样式 1" xfId="297"/>
    <cellStyle name="常规 5 2 3 3 2" xfId="298"/>
    <cellStyle name="20% - 强调文字颜色 2 8" xfId="299"/>
    <cellStyle name="?鹎%U龡&amp;H齲_x0001_C铣_x0014__x0007__x0001__x0001_ 3 2 2 5 4" xfId="300"/>
    <cellStyle name="?鹎%U龡&amp;H齲_x0001_C铣_x0014__x0007__x0001__x0001_ 2 2 2 2 6 2" xfId="301"/>
    <cellStyle name="常规 5 2 3 4" xfId="302"/>
    <cellStyle name="常规 13 4 2" xfId="303"/>
    <cellStyle name="?鹎%U龡&amp;H齲_x0001_C铣_x0014__x0007__x0001__x0001_ 2 4 7 2" xfId="304"/>
    <cellStyle name="常规 7 2 5" xfId="305"/>
    <cellStyle name="?鹎%U龡&amp;H齲_x0001_C铣_x0014__x0007__x0001__x0001_ 2 2 2 2 7" xfId="306"/>
    <cellStyle name="20% - 强调文字颜色 3 8" xfId="307"/>
    <cellStyle name="?鹎%U龡&amp;H齲_x0001_C铣_x0014__x0007__x0001__x0001_ 3 2 2 6 4" xfId="308"/>
    <cellStyle name="警告文本 2 3" xfId="309"/>
    <cellStyle name="20% - 强调文字颜色 1 4 2 2 2" xfId="310"/>
    <cellStyle name="?鹎%U龡&amp;H齲_x0001_C铣_x0014__x0007__x0001__x0001_ 2 4 2 4 5" xfId="311"/>
    <cellStyle name="常规 12 3_2015财政决算公开" xfId="312"/>
    <cellStyle name="?鹎%U龡&amp;H齲_x0001_C铣_x0014__x0007__x0001__x0001_ 2 2 2 2 7 2" xfId="313"/>
    <cellStyle name="?鹎%U龡&amp;H齲_x0001_C铣_x0014__x0007__x0001__x0001_ 2 3 6_2015财政决算公开" xfId="314"/>
    <cellStyle name="?鹎%U龡&amp;H齲_x0001_C铣_x0014__x0007__x0001__x0001_ 2 2 2 2 8" xfId="315"/>
    <cellStyle name="好 4 4" xfId="316"/>
    <cellStyle name="常规 14" xfId="317"/>
    <cellStyle name="?鹎%U龡&amp;H齲_x0001_C铣_x0014__x0007__x0001__x0001_ 2 2 2 6 4 2" xfId="318"/>
    <cellStyle name="20% - 强调文字颜色 3 3 3 3" xfId="319"/>
    <cellStyle name="?鹎%U龡&amp;H齲_x0001_C铣_x0014__x0007__x0001__x0001_ 2 2 2 2_2015财政决算公开" xfId="320"/>
    <cellStyle name="?鹎%U龡&amp;H齲_x0001_C铣_x0014__x0007__x0001__x0001_ 2 2 2 3" xfId="321"/>
    <cellStyle name="?鹎%U龡&amp;H齲_x0001_C铣_x0014__x0007__x0001__x0001_ 2 2 2 3 2" xfId="322"/>
    <cellStyle name="链接单元格 2 2 2 2" xfId="323"/>
    <cellStyle name="货币 2 2 3 2 2" xfId="324"/>
    <cellStyle name="常规 2 5 4" xfId="325"/>
    <cellStyle name="?鹎%U龡&amp;H齲_x0001_C铣_x0014__x0007__x0001__x0001_ 3 2 3 2_2015财政决算公开" xfId="326"/>
    <cellStyle name="?鹎%U龡&amp;H齲_x0001_C铣_x0014__x0007__x0001__x0001_ 2 2 2 3 3" xfId="327"/>
    <cellStyle name="?鹎%U龡&amp;H齲_x0001_C铣_x0014__x0007__x0001__x0001_ 3 2 3 2 4" xfId="328"/>
    <cellStyle name="?鹎%U龡&amp;H齲_x0001_C铣_x0014__x0007__x0001__x0001_ 2 2 2 3 3 2" xfId="329"/>
    <cellStyle name="常规 7 3 2" xfId="330"/>
    <cellStyle name="?鹎%U龡&amp;H齲_x0001_C铣_x0014__x0007__x0001__x0001_ 2 2 2 3 4" xfId="331"/>
    <cellStyle name="?鹎%U龡&amp;H齲_x0001_C铣_x0014__x0007__x0001__x0001_ 2 2 3_2015财政决算公开" xfId="332"/>
    <cellStyle name="?鹎%U龡&amp;H齲_x0001_C铣_x0014__x0007__x0001__x0001_ 3 2 3 3 4" xfId="333"/>
    <cellStyle name="常规 7 3 2 2" xfId="334"/>
    <cellStyle name="?鹎%U龡&amp;H齲_x0001_C铣_x0014__x0007__x0001__x0001_ 2 2 2 3 4 2" xfId="335"/>
    <cellStyle name="标题 4 2" xfId="336"/>
    <cellStyle name="?鹎%U龡&amp;H齲_x0001_C铣_x0014__x0007__x0001__x0001_ 2 3 2 3 2 2" xfId="337"/>
    <cellStyle name="常规 7 3 3" xfId="338"/>
    <cellStyle name="?鹎%U龡&amp;H齲_x0001_C铣_x0014__x0007__x0001__x0001_ 2 2 2 3 5" xfId="339"/>
    <cellStyle name="?鹎%U龡&amp;H齲_x0001_C铣_x0014__x0007__x0001__x0001_ 2 3 10" xfId="340"/>
    <cellStyle name="?鹎%U龡&amp;H齲_x0001_C铣_x0014__x0007__x0001__x0001_ 2 2 2 4" xfId="341"/>
    <cellStyle name="?鹎%U龡&amp;H齲_x0001_C铣_x0014__x0007__x0001__x0001_ 2 2 3 3_2015财政决算公开" xfId="342"/>
    <cellStyle name="常规 2 6 3" xfId="343"/>
    <cellStyle name="60% - 强调文字颜色 6 2_2015财政决算公开" xfId="344"/>
    <cellStyle name="?鹎%U龡&amp;H齲_x0001_C铣_x0014__x0007__x0001__x0001_ 2 2 2 4 2" xfId="345"/>
    <cellStyle name="60% - 强调文字颜色 5 3 2 2" xfId="346"/>
    <cellStyle name="?鹎%U龡&amp;H齲_x0001_C铣_x0014__x0007__x0001__x0001_ 2 2 2 8" xfId="347"/>
    <cellStyle name="?鹎%U龡&amp;H齲_x0001_C铣_x0014__x0007__x0001__x0001_ 2 2 2 4 2 2" xfId="348"/>
    <cellStyle name="?鹎%U龡&amp;H齲_x0001_C铣_x0014__x0007__x0001__x0001_ 2 2 2 4 3" xfId="349"/>
    <cellStyle name="40% - 强调文字颜色 5 3 2 3 2" xfId="350"/>
    <cellStyle name="?鹎%U龡&amp;H齲_x0001_C铣_x0014__x0007__x0001__x0001_ 3 4 4 4" xfId="351"/>
    <cellStyle name="?鹎%U龡&amp;H齲_x0001_C铣_x0014__x0007__x0001__x0001_ 3 2 2 2 2 4" xfId="352"/>
    <cellStyle name="?鹎%U龡&amp;H齲_x0001_C铣_x0014__x0007__x0001__x0001_ 2 2 3 8" xfId="353"/>
    <cellStyle name="检查单元格 3 2 2 2" xfId="354"/>
    <cellStyle name="60% - 强调文字颜色 5 3 3 2" xfId="355"/>
    <cellStyle name="?鹎%U龡&amp;H齲_x0001_C铣_x0014__x0007__x0001__x0001_ 2 2 2 4 3 2" xfId="356"/>
    <cellStyle name="常规 7 4 2" xfId="357"/>
    <cellStyle name="常规 4 2 3 2 2" xfId="358"/>
    <cellStyle name="?鹎%U龡&amp;H齲_x0001_C铣_x0014__x0007__x0001__x0001_ 2 2 2 4 4" xfId="359"/>
    <cellStyle name="?鹎%U龡&amp;H齲_x0001_C铣_x0014__x0007__x0001__x0001_ 3 4 5 4" xfId="360"/>
    <cellStyle name="?鹎%U龡&amp;H齲_x0001_C铣_x0014__x0007__x0001__x0001_ 3 2 2 2 3 4" xfId="361"/>
    <cellStyle name="?鹎%U龡&amp;H齲_x0001_C铣_x0014__x0007__x0001__x0001_ 2 2 2 4 4 2" xfId="362"/>
    <cellStyle name="标题 5 2" xfId="363"/>
    <cellStyle name="?鹎%U龡&amp;H齲_x0001_C铣_x0014__x0007__x0001__x0001_ 2 3 2 3 3 2" xfId="364"/>
    <cellStyle name="20% - 强调文字颜色 5 3 3_2015财政决算公开" xfId="365"/>
    <cellStyle name="?鹎%U龡&amp;H齲_x0001_C铣_x0014__x0007__x0001__x0001_ 2 2 7 2 2" xfId="366"/>
    <cellStyle name="解释性文本 2 3 2" xfId="367"/>
    <cellStyle name="检查单元格 3 2 4" xfId="368"/>
    <cellStyle name="60% - 强调文字颜色 5 3 5" xfId="369"/>
    <cellStyle name="常规 7 4 3" xfId="370"/>
    <cellStyle name="20% - 强调文字颜色 1 2 2 2 2" xfId="371"/>
    <cellStyle name="?鹎%U龡&amp;H齲_x0001_C铣_x0014__x0007__x0001__x0001_ 2 2 2 4 5" xfId="372"/>
    <cellStyle name="?鹎%U龡&amp;H齲_x0001_C铣_x0014__x0007__x0001__x0001_ 2 2 2 4_2015财政决算公开" xfId="373"/>
    <cellStyle name="?鹎%U龡&amp;H齲_x0001_C铣_x0014__x0007__x0001__x0001_ 2 3 3 2 2" xfId="374"/>
    <cellStyle name="40% - 强调文字颜色 1 2 3 3 2" xfId="375"/>
    <cellStyle name="?鹎%U龡&amp;H齲_x0001_C铣_x0014__x0007__x0001__x0001_ 2 2 2 5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解释性文本 7" xfId="380"/>
    <cellStyle name="差 4" xfId="381"/>
    <cellStyle name="?鹎%U龡&amp;H齲_x0001_C铣_x0014__x0007__x0001__x0001_ 2 2 2 5 2 2" xfId="382"/>
    <cellStyle name="?鹎%U龡&amp;H齲_x0001_C铣_x0014__x0007__x0001__x0001_ 2 2 2 5 3" xfId="383"/>
    <cellStyle name="?鹎%U龡&amp;H齲_x0001_C铣_x0014__x0007__x0001__x0001_ 2 2 2 5 3 2" xfId="384"/>
    <cellStyle name="常规 4 2 3 3 2" xfId="385"/>
    <cellStyle name="?鹎%U龡&amp;H齲_x0001_C铣_x0014__x0007__x0001__x0001_ 2 2 2 5 4" xfId="386"/>
    <cellStyle name="60% - 强调文字颜色 5 2 3 5" xfId="387"/>
    <cellStyle name="?鹎%U龡&amp;H齲_x0001_C铣_x0014__x0007__x0001__x0001_ 2 2 2 5_2015财政决算公开" xfId="388"/>
    <cellStyle name="?鹎%U龡&amp;H齲_x0001_C铣_x0014__x0007__x0001__x0001_ 2 2 2 6" xfId="389"/>
    <cellStyle name="?鹎%U龡&amp;H齲_x0001_C铣_x0014__x0007__x0001__x0001_ 2 2 2 6 2" xfId="390"/>
    <cellStyle name="60% - 强调文字颜色 5 5 2 2" xfId="391"/>
    <cellStyle name="强调文字颜色 4 2 3 2 3" xfId="392"/>
    <cellStyle name="?鹎%U龡&amp;H齲_x0001_C铣_x0014__x0007__x0001__x0001_ 5 3" xfId="393"/>
    <cellStyle name="?鹎%U龡&amp;H齲_x0001_C铣_x0014__x0007__x0001__x0001_ 2 4 2 8" xfId="394"/>
    <cellStyle name="好 2 4" xfId="395"/>
    <cellStyle name="40% - 强调文字颜色 5 3" xfId="396"/>
    <cellStyle name="?鹎%U龡&amp;H齲_x0001_C铣_x0014__x0007__x0001__x0001_ 2 2 2 6 2 2" xfId="397"/>
    <cellStyle name="?鹎%U龡&amp;H齲_x0001_C铣_x0014__x0007__x0001__x0001_ 2 2 2 6 3" xfId="398"/>
    <cellStyle name="好 3 4" xfId="399"/>
    <cellStyle name="40% - 强调文字颜色 6 3" xfId="400"/>
    <cellStyle name="?鹎%U龡&amp;H齲_x0001_C铣_x0014__x0007__x0001__x0001_ 2 2 2 6 3 2" xfId="401"/>
    <cellStyle name="常规 4 2 3 4 2" xfId="402"/>
    <cellStyle name="?鹎%U龡&amp;H齲_x0001_C铣_x0014__x0007__x0001__x0001_ 2 2 2 6 4" xfId="403"/>
    <cellStyle name="40% - 强调文字颜色 6 2 4 2 2" xfId="404"/>
    <cellStyle name="?鹎%U龡&amp;H齲_x0001_C铣_x0014__x0007__x0001__x0001_ 2 2 7 4 2" xfId="405"/>
    <cellStyle name="?鹎%U龡&amp;H齲_x0001_C铣_x0014__x0007__x0001__x0001_ 2 2 2 6 5" xfId="406"/>
    <cellStyle name="?鹎%U龡&amp;H齲_x0001_C铣_x0014__x0007__x0001__x0001_ 2 2 2 6_2015财政决算公开" xfId="407"/>
    <cellStyle name="?鹎%U龡&amp;H齲_x0001_C铣_x0014__x0007__x0001__x0001_ 3 2 5 2 2" xfId="408"/>
    <cellStyle name="?鹎%U龡&amp;H齲_x0001_C铣_x0014__x0007__x0001__x0001_ 3 2 2 3 2 2" xfId="409"/>
    <cellStyle name="?鹎%U龡&amp;H齲_x0001_C铣_x0014__x0007__x0001__x0001_ 2 2 2 7" xfId="410"/>
    <cellStyle name="?鹎%U龡&amp;H齲_x0001_C铣_x0014__x0007__x0001__x0001_ 2 2 2 7 2" xfId="411"/>
    <cellStyle name="60% - 强调文字颜色 5 3 2 2 2" xfId="412"/>
    <cellStyle name="?鹎%U龡&amp;H齲_x0001_C铣_x0014__x0007__x0001__x0001_ 2 2 2 8 2" xfId="413"/>
    <cellStyle name="60% - 强调文字颜色 5 3 2 3" xfId="414"/>
    <cellStyle name="?鹎%U龡&amp;H齲_x0001_C铣_x0014__x0007__x0001__x0001_ 2 2 2 9" xfId="415"/>
    <cellStyle name="60% - 强调文字颜色 5 3 2 3 2" xfId="416"/>
    <cellStyle name="?鹎%U龡&amp;H齲_x0001_C铣_x0014__x0007__x0001__x0001_ 2 2 2 9 2" xfId="417"/>
    <cellStyle name="20% - 强调文字颜色 1 3 2 2 2" xfId="418"/>
    <cellStyle name="?鹎%U龡&amp;H齲_x0001_C铣_x0014__x0007__x0001__x0001_ 2 3 2 4 5" xfId="419"/>
    <cellStyle name="?鹎%U龡&amp;H齲_x0001_C铣_x0014__x0007__x0001__x0001_ 2 2 4" xfId="420"/>
    <cellStyle name="?鹎%U龡&amp;H齲_x0001_C铣_x0014__x0007__x0001__x0001_ 2 2 2_2015财政决算公开" xfId="421"/>
    <cellStyle name="?鹎%U龡&amp;H齲_x0001_C铣_x0014__x0007__x0001__x0001_ 2 3 2 4 4 2" xfId="422"/>
    <cellStyle name="?鹎%U龡&amp;H齲_x0001_C铣_x0014__x0007__x0001__x0001_ 2 2 3 2" xfId="423"/>
    <cellStyle name="货币 2 7 2 2" xfId="424"/>
    <cellStyle name="?鹎%U龡&amp;H齲_x0001_C铣_x0014__x0007__x0001__x0001_ 2 2 3 2 3 2" xfId="425"/>
    <cellStyle name="货币 2 7 3" xfId="426"/>
    <cellStyle name="常规 8 2 2" xfId="427"/>
    <cellStyle name="?鹎%U龡&amp;H齲_x0001_C铣_x0014__x0007__x0001__x0001_ 2 2 3 2 4" xfId="428"/>
    <cellStyle name="货币 2 7 3 2" xfId="429"/>
    <cellStyle name="常规 8 2 2 2" xfId="430"/>
    <cellStyle name="?鹎%U龡&amp;H齲_x0001_C铣_x0014__x0007__x0001__x0001_ 2 2 3 2 4 2" xfId="431"/>
    <cellStyle name="货币 2 7 4" xfId="432"/>
    <cellStyle name="常规 8 2 3" xfId="433"/>
    <cellStyle name="?鹎%U龡&amp;H齲_x0001_C铣_x0014__x0007__x0001__x0001_ 2 2 3 2 5" xfId="434"/>
    <cellStyle name="?鹎%U龡&amp;H齲_x0001_C铣_x0014__x0007__x0001__x0001_ 2 3 2" xfId="435"/>
    <cellStyle name="?鹎%U龡&amp;H齲_x0001_C铣_x0014__x0007__x0001__x0001_ 2 2 9 2" xfId="436"/>
    <cellStyle name="解释性文本 4 3" xfId="437"/>
    <cellStyle name="20% - 强调文字颜色 1 2 4 2" xfId="438"/>
    <cellStyle name="?鹎%U龡&amp;H齲_x0001_C铣_x0014__x0007__x0001__x0001_ 2 2 3 2_2015财政决算公开" xfId="439"/>
    <cellStyle name="?鹎%U龡&amp;H齲_x0001_C铣_x0014__x0007__x0001__x0001_ 2 2 3 3" xfId="440"/>
    <cellStyle name="?鹎%U龡&amp;H齲_x0001_C铣_x0014__x0007__x0001__x0001_ 2 2 3 3 2" xfId="441"/>
    <cellStyle name="?鹎%U龡&amp;H齲_x0001_C铣_x0014__x0007__x0001__x0001_ 2 4" xfId="442"/>
    <cellStyle name="?鹎%U龡&amp;H齲_x0001_C铣_x0014__x0007__x0001__x0001_ 2 2 3 3 2 2" xfId="443"/>
    <cellStyle name="货币 2 8 2" xfId="444"/>
    <cellStyle name="?鹎%U龡&amp;H齲_x0001_C铣_x0014__x0007__x0001__x0001_ 2 2 3 3 3" xfId="445"/>
    <cellStyle name="计算 2 4" xfId="446"/>
    <cellStyle name="?鹎%U龡&amp;H齲_x0001_C铣_x0014__x0007__x0001__x0001_ 2 2 3 3 3 2" xfId="447"/>
    <cellStyle name="60% - 强调文字颜色 2 5 3 2" xfId="448"/>
    <cellStyle name="60% - 强调文字颜色 6 2 4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常规 8 3 2" xfId="452"/>
    <cellStyle name="60% - 强调文字颜色 1 3 2 2 2 2" xfId="453"/>
    <cellStyle name="?鹎%U龡&amp;H齲_x0001_C铣_x0014__x0007__x0001__x0001_ 2 2 3 3 4" xfId="454"/>
    <cellStyle name="?鹎%U龡&amp;H齲_x0001_C铣_x0014__x0007__x0001__x0001_ 2 2 3 4" xfId="455"/>
    <cellStyle name="60% - 强调文字颜色 6 3 2 2" xfId="456"/>
    <cellStyle name="?鹎%U龡&amp;H齲_x0001_C铣_x0014__x0007__x0001__x0001_ 3 2 2 8" xfId="457"/>
    <cellStyle name="百分比 2 2 2 4" xfId="458"/>
    <cellStyle name="?鹎%U龡&amp;H齲_x0001_C铣_x0014__x0007__x0001__x0001_ 2 2 3 4 2 2" xfId="459"/>
    <cellStyle name="货币 2 9 2" xfId="460"/>
    <cellStyle name="?鹎%U龡&amp;H齲_x0001_C铣_x0014__x0007__x0001__x0001_ 2 2 3 4 3" xfId="461"/>
    <cellStyle name="?鹎%U龡&amp;H齲_x0001_C铣_x0014__x0007__x0001__x0001_ 3 2 3 8" xfId="462"/>
    <cellStyle name="检查单元格 4 2 2 2" xfId="463"/>
    <cellStyle name="60% - 强调文字颜色 6 3 3 2" xfId="464"/>
    <cellStyle name="?鹎%U龡&amp;H齲_x0001_C铣_x0014__x0007__x0001__x0001_ 2 2 3 4 3 2" xfId="465"/>
    <cellStyle name="常规 8 4 2" xfId="466"/>
    <cellStyle name="常规 4 2 4 2 2" xfId="467"/>
    <cellStyle name="?鹎%U龡&amp;H齲_x0001_C铣_x0014__x0007__x0001__x0001_ 2 2 3 4 4" xfId="468"/>
    <cellStyle name="?鹎%U龡&amp;H齲_x0001_C铣_x0014__x0007__x0001__x0001_ 3 2 2 2 8" xfId="469"/>
    <cellStyle name="?鹎%U龡&amp;H齲_x0001_C铣_x0014__x0007__x0001__x0001_ 2 2 3 4 4 2" xfId="470"/>
    <cellStyle name="?鹎%U龡&amp;H齲_x0001_C铣_x0014__x0007__x0001__x0001_ 2 2 3 5" xfId="471"/>
    <cellStyle name="40% - 强调文字颜色 5 2 3_2015财政决算公开" xfId="472"/>
    <cellStyle name="?鹎%U龡&amp;H齲_x0001_C铣_x0014__x0007__x0001__x0001_ 2 2 3 5 2" xfId="473"/>
    <cellStyle name="差 5 2 3" xfId="474"/>
    <cellStyle name="?鹎%U龡&amp;H齲_x0001_C铣_x0014__x0007__x0001__x0001_ 3 2 4 2 2" xfId="475"/>
    <cellStyle name="差 3 2 3 2" xfId="476"/>
    <cellStyle name="?鹎%U龡&amp;H齲_x0001_C铣_x0014__x0007__x0001__x0001_ 3 4 4 2" xfId="477"/>
    <cellStyle name="?鹎%U龡&amp;H齲_x0001_C铣_x0014__x0007__x0001__x0001_ 3 2 2 2 2 2" xfId="478"/>
    <cellStyle name="?鹎%U龡&amp;H齲_x0001_C铣_x0014__x0007__x0001__x0001_ 2 2 3 6" xfId="479"/>
    <cellStyle name="?鹎%U龡&amp;H齲_x0001_C铣_x0014__x0007__x0001__x0001_ 3 4 4 3" xfId="480"/>
    <cellStyle name="?鹎%U龡&amp;H齲_x0001_C铣_x0014__x0007__x0001__x0001_ 3 2 2 2 2 3" xfId="481"/>
    <cellStyle name="?鹎%U龡&amp;H齲_x0001_C铣_x0014__x0007__x0001__x0001_ 2 2 3 7" xfId="482"/>
    <cellStyle name="千位[0]_，" xfId="483"/>
    <cellStyle name="?鹎%U龡&amp;H齲_x0001_C铣_x0014__x0007__x0001__x0001_ 3 4 4 3 2" xfId="484"/>
    <cellStyle name="?鹎%U龡&amp;H齲_x0001_C铣_x0014__x0007__x0001__x0001_ 3 2 2 2 2 3 2" xfId="485"/>
    <cellStyle name="?鹎%U龡&amp;H齲_x0001_C铣_x0014__x0007__x0001__x0001_ 2 2 3 7 2" xfId="486"/>
    <cellStyle name="?鹎%U龡&amp;H齲_x0001_C铣_x0014__x0007__x0001__x0001_ 2 2 4 2" xfId="487"/>
    <cellStyle name="20% - 强调文字颜色 3 2 4 2 2" xfId="488"/>
    <cellStyle name="?鹎%U龡&amp;H齲_x0001_C铣_x0014__x0007__x0001__x0001_ 2 2 4 3" xfId="489"/>
    <cellStyle name="?鹎%U龡&amp;H齲_x0001_C铣_x0014__x0007__x0001__x0001_ 2 2 4 3 2" xfId="490"/>
    <cellStyle name="?鹎%U龡&amp;H齲_x0001_C铣_x0014__x0007__x0001__x0001_ 2 4 2 2_2015财政决算公开" xfId="491"/>
    <cellStyle name="?鹎%U龡&amp;H齲_x0001_C铣_x0014__x0007__x0001__x0001_ 2 2 4 4" xfId="492"/>
    <cellStyle name="?鹎%U龡&amp;H齲_x0001_C铣_x0014__x0007__x0001__x0001_ 2 2 4 4 2" xfId="493"/>
    <cellStyle name="20% - 强调文字颜色 5 2 2 2 2 2" xfId="494"/>
    <cellStyle name="?鹎%U龡&amp;H齲_x0001_C铣_x0014__x0007__x0001__x0001_ 2 2 4 5" xfId="495"/>
    <cellStyle name="?鹎%U龡&amp;H齲_x0001_C铣_x0014__x0007__x0001__x0001_ 3 4 6 5" xfId="496"/>
    <cellStyle name="?鹎%U龡&amp;H齲_x0001_C铣_x0014__x0007__x0001__x0001_ 3 2 2 2 4 5" xfId="497"/>
    <cellStyle name="20% - 强调文字颜色 4 6 2" xfId="498"/>
    <cellStyle name="?鹎%U龡&amp;H齲_x0001_C铣_x0014__x0007__x0001__x0001_ 2 2 4_2015财政决算公开" xfId="499"/>
    <cellStyle name="常规 11 2" xfId="500"/>
    <cellStyle name="?鹎%U龡&amp;H齲_x0001_C铣_x0014__x0007__x0001__x0001_ 2 2 5" xfId="501"/>
    <cellStyle name="烹拳 [0]_laroux" xfId="502"/>
    <cellStyle name="常规 11 2 2" xfId="503"/>
    <cellStyle name="?鹎%U龡&amp;H齲_x0001_C铣_x0014__x0007__x0001__x0001_ 2 2 5 2" xfId="504"/>
    <cellStyle name="常规 11 2 2 2" xfId="505"/>
    <cellStyle name="60% - 强调文字颜色 2 2 4 3" xfId="506"/>
    <cellStyle name="60% - 强调文字颜色 3 3 5" xfId="507"/>
    <cellStyle name="?鹎%U龡&amp;H齲_x0001_C铣_x0014__x0007__x0001__x0001_ 2 2 5 2 2" xfId="508"/>
    <cellStyle name="常规 11 2 3" xfId="509"/>
    <cellStyle name="?鹎%U龡&amp;H齲_x0001_C铣_x0014__x0007__x0001__x0001_ 2 2 5 3" xfId="510"/>
    <cellStyle name="常规 11 2 3 2" xfId="511"/>
    <cellStyle name="?鹎%U龡&amp;H齲_x0001_C铣_x0014__x0007__x0001__x0001_ 2 2 5 3 2" xfId="512"/>
    <cellStyle name="强调文字颜色 1 3 3 2 2" xfId="513"/>
    <cellStyle name="常规 11 2 4" xfId="514"/>
    <cellStyle name="?鹎%U龡&amp;H齲_x0001_C铣_x0014__x0007__x0001__x0001_ 2 2 5 4" xfId="515"/>
    <cellStyle name="?鹎%U龡&amp;H齲_x0001_C铣_x0014__x0007__x0001__x0001_ 2 2 5 4 2" xfId="516"/>
    <cellStyle name="60% - 强调文字颜色 2 3 2 2 3" xfId="517"/>
    <cellStyle name="40% - 强调文字颜色 5 6 3" xfId="518"/>
    <cellStyle name="?鹎%U龡&amp;H齲_x0001_C铣_x0014__x0007__x0001__x0001_ 2 4 4 2 2" xfId="519"/>
    <cellStyle name="常规 11 2 5" xfId="520"/>
    <cellStyle name="?鹎%U龡&amp;H齲_x0001_C铣_x0014__x0007__x0001__x0001_ 2 2 5 5" xfId="521"/>
    <cellStyle name="常规 13 2 4" xfId="522"/>
    <cellStyle name="?鹎%U龡&amp;H齲_x0001_C铣_x0014__x0007__x0001__x0001_ 2 4 5 4" xfId="523"/>
    <cellStyle name="?鹎%U龡&amp;H齲_x0001_C铣_x0014__x0007__x0001__x0001_ 2 2 5_2015财政决算公开" xfId="524"/>
    <cellStyle name="常规 11 3" xfId="525"/>
    <cellStyle name="?鹎%U龡&amp;H齲_x0001_C铣_x0014__x0007__x0001__x0001_ 3 4 9 2" xfId="526"/>
    <cellStyle name="?鹎%U龡&amp;H齲_x0001_C铣_x0014__x0007__x0001__x0001_ 2 2 6" xfId="527"/>
    <cellStyle name="?鹎%U龡&amp;H齲_x0001_C铣_x0014__x0007__x0001__x0001_ 3 2 2 2 7 2" xfId="528"/>
    <cellStyle name="?鹎%U龡&amp;H齲_x0001_C铣_x0014__x0007__x0001__x0001_ 2 3 2 2 3" xfId="529"/>
    <cellStyle name="常规 11 3 2" xfId="530"/>
    <cellStyle name="?鹎%U龡&amp;H齲_x0001_C铣_x0014__x0007__x0001__x0001_ 2 2 6 2" xfId="531"/>
    <cellStyle name="40% - 强调文字颜色 2 3 2 2 3" xfId="532"/>
    <cellStyle name="?鹎%U龡&amp;H齲_x0001_C铣_x0014__x0007__x0001__x0001_ 2 3 2 2 3 2" xfId="533"/>
    <cellStyle name="检查单元格 2 2 4" xfId="534"/>
    <cellStyle name="常规 11 3 2 2" xfId="535"/>
    <cellStyle name="常规 18" xfId="536"/>
    <cellStyle name="常规 23" xfId="537"/>
    <cellStyle name="60% - 强调文字颜色 4 3 5" xfId="538"/>
    <cellStyle name="?鹎%U龡&amp;H齲_x0001_C铣_x0014__x0007__x0001__x0001_ 2 2 6 2 2" xfId="539"/>
    <cellStyle name="?鹎%U龡&amp;H齲_x0001_C铣_x0014__x0007__x0001__x0001_ 2 3 2 2 4" xfId="540"/>
    <cellStyle name="常规 11 3 3" xfId="541"/>
    <cellStyle name="?鹎%U龡&amp;H齲_x0001_C铣_x0014__x0007__x0001__x0001_ 2 2 6 3" xfId="542"/>
    <cellStyle name="?鹎%U龡&amp;H齲_x0001_C铣_x0014__x0007__x0001__x0001_ 2 3 2 2 4 2" xfId="543"/>
    <cellStyle name="检查单元格 2 3 4" xfId="544"/>
    <cellStyle name="常规 68" xfId="545"/>
    <cellStyle name="常规 73" xfId="546"/>
    <cellStyle name="?鹎%U龡&amp;H齲_x0001_C铣_x0014__x0007__x0001__x0001_ 2 2 6 3 2" xfId="547"/>
    <cellStyle name="?鹎%U龡&amp;H齲_x0001_C铣_x0014__x0007__x0001__x0001_ 2 3 2 2 5" xfId="548"/>
    <cellStyle name="常规 11 3 4" xfId="549"/>
    <cellStyle name="?鹎%U龡&amp;H齲_x0001_C铣_x0014__x0007__x0001__x0001_ 2 2 6 4" xfId="550"/>
    <cellStyle name="表标题 2 2 2" xfId="551"/>
    <cellStyle name="?鹎%U龡&amp;H齲_x0001_C铣_x0014__x0007__x0001__x0001_ 2 2 6_2015财政决算公开" xfId="552"/>
    <cellStyle name="链接单元格 3 2 2" xfId="553"/>
    <cellStyle name="货币 2 3 3 2" xfId="554"/>
    <cellStyle name="常规 11 4" xfId="555"/>
    <cellStyle name="?鹎%U龡&amp;H齲_x0001_C铣_x0014__x0007__x0001__x0001_ 2 2 7" xfId="556"/>
    <cellStyle name="标题 5" xfId="557"/>
    <cellStyle name="?鹎%U龡&amp;H齲_x0001_C铣_x0014__x0007__x0001__x0001_ 2 3 2 3 3" xfId="558"/>
    <cellStyle name="链接单元格 3 2 2 2" xfId="559"/>
    <cellStyle name="?鹎%U龡&amp;H齲_x0001_C铣_x0014__x0007__x0001__x0001_ 2 2 7 2" xfId="560"/>
    <cellStyle name="解释性文本 2 3" xfId="561"/>
    <cellStyle name="货币 2 3 3 2 2" xfId="562"/>
    <cellStyle name="常规 11 4 2" xfId="563"/>
    <cellStyle name="标题 6" xfId="564"/>
    <cellStyle name="?鹎%U龡&amp;H齲_x0001_C铣_x0014__x0007__x0001__x0001_ 2 3 2 3 4" xfId="565"/>
    <cellStyle name="?鹎%U龡&amp;H齲_x0001_C铣_x0014__x0007__x0001__x0001_ 2 2 7 3" xfId="566"/>
    <cellStyle name="解释性文本 2 4" xfId="567"/>
    <cellStyle name="?鹎%U龡&amp;H齲_x0001_C铣_x0014__x0007__x0001__x0001_ 2 2 7 3 2" xfId="568"/>
    <cellStyle name="常规 2 2 2 2_2015财政决算公开" xfId="569"/>
    <cellStyle name="?鹎%U龡&amp;H齲_x0001_C铣_x0014__x0007__x0001__x0001_ 2 4 10" xfId="570"/>
    <cellStyle name="?鹎%U龡&amp;H齲_x0001_C铣_x0014__x0007__x0001__x0001_ 2 2 7 4" xfId="571"/>
    <cellStyle name="表标题 2 3 2" xfId="572"/>
    <cellStyle name="常规 2 3 2 3 5" xfId="573"/>
    <cellStyle name="注释 2 4 3" xfId="574"/>
    <cellStyle name="20% - 强调文字颜色 3 5_2015财政决算公开" xfId="575"/>
    <cellStyle name="?鹎%U龡&amp;H齲_x0001_C铣_x0014__x0007__x0001__x0001_ 2 4 4 4 2" xfId="576"/>
    <cellStyle name="?鹎%U龡&amp;H齲_x0001_C铣_x0014__x0007__x0001__x0001_ 2 2 7 5" xfId="577"/>
    <cellStyle name="解释性文本 3 2 2 2" xfId="578"/>
    <cellStyle name="60% - 强调文字颜色 6 2 5 2" xfId="579"/>
    <cellStyle name="?鹎%U龡&amp;H齲_x0001_C铣_x0014__x0007__x0001__x0001_ 2 2 7_2015财政决算公开" xfId="580"/>
    <cellStyle name="60% - 强调文字颜色 2 7 2" xfId="581"/>
    <cellStyle name="?鹎%U龡&amp;H齲_x0001_C铣_x0014__x0007__x0001__x0001_ 2 3" xfId="582"/>
    <cellStyle name="货币 2 3 3 4" xfId="583"/>
    <cellStyle name="常规 11 6" xfId="584"/>
    <cellStyle name="?鹎%U龡&amp;H齲_x0001_C铣_x0014__x0007__x0001__x0001_ 4 10" xfId="585"/>
    <cellStyle name="?鹎%U龡&amp;H齲_x0001_C铣_x0014__x0007__x0001__x0001_ 2 2 9" xfId="586"/>
    <cellStyle name="40% - 强调文字颜色 2 2_2015财政决算公开" xfId="587"/>
    <cellStyle name="?鹎%U龡&amp;H齲_x0001_C铣_x0014__x0007__x0001__x0001_ 3 2 3 3 3" xfId="588"/>
    <cellStyle name="货币 3 2 8" xfId="589"/>
    <cellStyle name="常规 28 3" xfId="590"/>
    <cellStyle name="常规 33 3" xfId="591"/>
    <cellStyle name="?鹎%U龡&amp;H齲_x0001_C铣_x0014__x0007__x0001__x0001_ 2 2_2015财政决算公开" xfId="592"/>
    <cellStyle name="?鹎%U龡&amp;H齲_x0001_C铣_x0014__x0007__x0001__x0001_ 2 3 2 2" xfId="593"/>
    <cellStyle name="40% - 强调文字颜色 4 5 2_2015财政决算公开" xfId="594"/>
    <cellStyle name="?鹎%U龡&amp;H齲_x0001_C铣_x0014__x0007__x0001__x0001_ 2 3 2 2 2" xfId="595"/>
    <cellStyle name="?鹎%U龡&amp;H齲_x0001_C铣_x0014__x0007__x0001__x0001_ 2 3 2 2 2 2" xfId="596"/>
    <cellStyle name="?鹎%U龡&amp;H齲_x0001_C铣_x0014__x0007__x0001__x0001_ 3 2 5 3 2" xfId="597"/>
    <cellStyle name="?鹎%U龡&amp;H齲_x0001_C铣_x0014__x0007__x0001__x0001_ 3 2 2 3 3 2" xfId="598"/>
    <cellStyle name="?鹎%U龡&amp;H齲_x0001_C铣_x0014__x0007__x0001__x0001_ 2 3 2 2_2015财政决算公开" xfId="599"/>
    <cellStyle name="?鹎%U龡&amp;H齲_x0001_C铣_x0014__x0007__x0001__x0001_ 2 3 2 3" xfId="600"/>
    <cellStyle name="?鹎%U龡&amp;H齲_x0001_C铣_x0014__x0007__x0001__x0001_ 2 3 2 3_2015财政决算公开" xfId="601"/>
    <cellStyle name="40% - 强调文字颜色 3 7 2" xfId="602"/>
    <cellStyle name="20% - 强调文字颜色 5 2 3 2 2" xfId="603"/>
    <cellStyle name="?鹎%U龡&amp;H齲_x0001_C铣_x0014__x0007__x0001__x0001_ 2 3 2 4" xfId="604"/>
    <cellStyle name="?鹎%U龡&amp;H齲_x0001_C铣_x0014__x0007__x0001__x0001_ 2 3 2 4 2" xfId="605"/>
    <cellStyle name="常规 8 3 3" xfId="606"/>
    <cellStyle name="?鹎%U龡&amp;H齲_x0001_C铣_x0014__x0007__x0001__x0001_ 2 3 4_2015财政决算公开" xfId="607"/>
    <cellStyle name="?鹎%U龡&amp;H齲_x0001_C铣_x0014__x0007__x0001__x0001_ 2 3 2 4 2 2" xfId="608"/>
    <cellStyle name="40% - 着色 4" xfId="609"/>
    <cellStyle name="?鹎%U龡&amp;H齲_x0001_C铣_x0014__x0007__x0001__x0001_ 3 4 4 4 2" xfId="610"/>
    <cellStyle name="?鹎%U龡&amp;H齲_x0001_C铣_x0014__x0007__x0001__x0001_ 3 2 2 2 2 4 2" xfId="611"/>
    <cellStyle name="?鹎%U龡&amp;H齲_x0001_C铣_x0014__x0007__x0001__x0001_ 2 3 2 4_2015财政决算公开" xfId="612"/>
    <cellStyle name="?鹎%U龡&amp;H齲_x0001_C铣_x0014__x0007__x0001__x0001_ 2 3 2 5" xfId="613"/>
    <cellStyle name="?鹎%U龡&amp;H齲_x0001_C铣_x0014__x0007__x0001__x0001_ 2 3 2 5 2" xfId="614"/>
    <cellStyle name="?鹎%U龡&amp;H齲_x0001_C铣_x0014__x0007__x0001__x0001_ 2 3 2 6" xfId="615"/>
    <cellStyle name="?鹎%U龡&amp;H齲_x0001_C铣_x0014__x0007__x0001__x0001_ 2 3 2 6 2" xfId="616"/>
    <cellStyle name="货币 4 9" xfId="617"/>
    <cellStyle name="?鹎%U龡&amp;H齲_x0001_C铣_x0014__x0007__x0001__x0001_ 3 2 2 5_2015财政决算公开" xfId="618"/>
    <cellStyle name="?鹎%U龡&amp;H齲_x0001_C铣_x0014__x0007__x0001__x0001_ 3 3 2 4 2" xfId="619"/>
    <cellStyle name="?鹎%U龡&amp;H齲_x0001_C铣_x0014__x0007__x0001__x0001_ 2 3 2 7" xfId="620"/>
    <cellStyle name="?鹎%U龡&amp;H齲_x0001_C铣_x0014__x0007__x0001__x0001_ 3 3 2 4 2 2" xfId="621"/>
    <cellStyle name="?鹎%U龡&amp;H齲_x0001_C铣_x0014__x0007__x0001__x0001_ 2 3 2 7 2" xfId="622"/>
    <cellStyle name="?鹎%U龡&amp;H齲_x0001_C铣_x0014__x0007__x0001__x0001_ 2 3 3" xfId="623"/>
    <cellStyle name="?鹎%U龡&amp;H齲_x0001_C铣_x0014__x0007__x0001__x0001_ 2 3 3 2" xfId="624"/>
    <cellStyle name="?鹎%U龡&amp;H齲_x0001_C铣_x0014__x0007__x0001__x0001_ 2 3 3 3" xfId="625"/>
    <cellStyle name="?鹎%U龡&amp;H齲_x0001_C铣_x0014__x0007__x0001__x0001_ 2 3 3 3 2" xfId="626"/>
    <cellStyle name="?鹎%U龡&amp;H齲_x0001_C铣_x0014__x0007__x0001__x0001_ 2 3 3 4 2" xfId="627"/>
    <cellStyle name="标题 1 2 2" xfId="628"/>
    <cellStyle name="?鹎%U龡&amp;H齲_x0001_C铣_x0014__x0007__x0001__x0001_ 2 3 3 5" xfId="629"/>
    <cellStyle name="后继超级链接 3 2" xfId="630"/>
    <cellStyle name="?鹎%U龡&amp;H齲_x0001_C铣_x0014__x0007__x0001__x0001_ 3 2 5" xfId="631"/>
    <cellStyle name="?鹎%U龡&amp;H齲_x0001_C铣_x0014__x0007__x0001__x0001_ 3 2 2 3" xfId="632"/>
    <cellStyle name="?鹎%U龡&amp;H齲_x0001_C铣_x0014__x0007__x0001__x0001_ 2 3 3_2015财政决算公开" xfId="633"/>
    <cellStyle name="40% - 强调文字颜色 6 5_2015财政决算公开" xfId="634"/>
    <cellStyle name="?鹎%U龡&amp;H齲_x0001_C铣_x0014__x0007__x0001__x0001_ 2 3 4" xfId="635"/>
    <cellStyle name="?鹎%U龡&amp;H齲_x0001_C铣_x0014__x0007__x0001__x0001_ 2 3 4 2" xfId="636"/>
    <cellStyle name="?鹎%U龡&amp;H齲_x0001_C铣_x0014__x0007__x0001__x0001_ 2 3_2015财政决算公开" xfId="637"/>
    <cellStyle name="60% - 强调文字颜色 2 2 2 2 3" xfId="638"/>
    <cellStyle name="?鹎%U龡&amp;H齲_x0001_C铣_x0014__x0007__x0001__x0001_ 2 3 4 2 2" xfId="639"/>
    <cellStyle name="40% - 强调文字颜色 4 2 2 2_2015财政决算公开" xfId="640"/>
    <cellStyle name="?鹎%U龡&amp;H齲_x0001_C铣_x0014__x0007__x0001__x0001_ 2 3 4 3" xfId="641"/>
    <cellStyle name="?鹎%U龡&amp;H齲_x0001_C铣_x0014__x0007__x0001__x0001_ 2 3 4 4" xfId="642"/>
    <cellStyle name="常规 2 2 2 3 5" xfId="643"/>
    <cellStyle name="?鹎%U龡&amp;H齲_x0001_C铣_x0014__x0007__x0001__x0001_ 2 3 4 4 2" xfId="644"/>
    <cellStyle name="标题 1 3 2" xfId="645"/>
    <cellStyle name="?鹎%U龡&amp;H齲_x0001_C铣_x0014__x0007__x0001__x0001_ 2 3 4 5" xfId="646"/>
    <cellStyle name="好 4 2 2" xfId="647"/>
    <cellStyle name="常规 12 2" xfId="648"/>
    <cellStyle name="?鹎%U龡&amp;H齲_x0001_C铣_x0014__x0007__x0001__x0001_ 2 3 5" xfId="649"/>
    <cellStyle name="常规 12 2 2 2" xfId="650"/>
    <cellStyle name="60% - 强调文字颜色 2 2 3 2 3" xfId="651"/>
    <cellStyle name="60% - 强调文字颜色 3 2 4 3" xfId="652"/>
    <cellStyle name="?鹎%U龡&amp;H齲_x0001_C铣_x0014__x0007__x0001__x0001_ 2 3 5 2 2" xfId="653"/>
    <cellStyle name="常规 2 2 3 2 5" xfId="654"/>
    <cellStyle name="常规 12 2 3 2" xfId="655"/>
    <cellStyle name="千位分隔 2 2 8" xfId="656"/>
    <cellStyle name="?鹎%U龡&amp;H齲_x0001_C铣_x0014__x0007__x0001__x0001_ 2 3 5 3 2" xfId="657"/>
    <cellStyle name="常规 12 2_2015财政决算公开" xfId="658"/>
    <cellStyle name="20% - 强调文字颜色 5 6 3" xfId="659"/>
    <cellStyle name="60% - 强调文字颜色 1 5 2 2" xfId="660"/>
    <cellStyle name="?鹎%U龡&amp;H齲_x0001_C铣_x0014__x0007__x0001__x0001_ 2 3 5_2015财政决算公开" xfId="661"/>
    <cellStyle name="好 4 2 3" xfId="662"/>
    <cellStyle name="常规 12 3" xfId="663"/>
    <cellStyle name="?鹎%U龡&amp;H齲_x0001_C铣_x0014__x0007__x0001__x0001_ 2 3 6" xfId="664"/>
    <cellStyle name="常规 12 3 2" xfId="665"/>
    <cellStyle name="?鹎%U龡&amp;H齲_x0001_C铣_x0014__x0007__x0001__x0001_ 2 3 6 2" xfId="666"/>
    <cellStyle name="常规 12 3 2 2" xfId="667"/>
    <cellStyle name="?鹎%U龡&amp;H齲_x0001_C铣_x0014__x0007__x0001__x0001_ 2 3 6 2 2" xfId="668"/>
    <cellStyle name="常规 12 3 3" xfId="669"/>
    <cellStyle name="霓付_laroux" xfId="670"/>
    <cellStyle name="?鹎%U龡&amp;H齲_x0001_C铣_x0014__x0007__x0001__x0001_ 2 3 6 3" xfId="671"/>
    <cellStyle name="千位分隔 3 2 8" xfId="672"/>
    <cellStyle name="?鹎%U龡&amp;H齲_x0001_C铣_x0014__x0007__x0001__x0001_ 2 3 6 3 2" xfId="673"/>
    <cellStyle name="?鹎%U龡&amp;H齲_x0001_C铣_x0014__x0007__x0001__x0001_ 2 3 6 4" xfId="674"/>
    <cellStyle name="表标题 3 2 2" xfId="675"/>
    <cellStyle name="40% - 强调文字颜色 1 4 4" xfId="676"/>
    <cellStyle name="常规 13 2_2015财政决算公开" xfId="677"/>
    <cellStyle name="?鹎%U龡&amp;H齲_x0001_C铣_x0014__x0007__x0001__x0001_ 2 4 5_2015财政决算公开" xfId="678"/>
    <cellStyle name="?鹎%U龡&amp;H齲_x0001_C铣_x0014__x0007__x0001__x0001_ 2 3 6 4 2" xfId="679"/>
    <cellStyle name="链接单元格 3 3 2" xfId="680"/>
    <cellStyle name="货币 2 3 4 2" xfId="681"/>
    <cellStyle name="常规 12 4" xfId="682"/>
    <cellStyle name="?鹎%U龡&amp;H齲_x0001_C铣_x0014__x0007__x0001__x0001_ 2 3 7" xfId="683"/>
    <cellStyle name="货币 2 3 4 2 2" xfId="684"/>
    <cellStyle name="常规 12 4 2" xfId="685"/>
    <cellStyle name="?鹎%U龡&amp;H齲_x0001_C铣_x0014__x0007__x0001__x0001_ 2 3 7 2" xfId="686"/>
    <cellStyle name="?鹎%U龡&amp;H齲_x0001_C铣_x0014__x0007__x0001__x0001_ 3 3 3 2 2" xfId="687"/>
    <cellStyle name="?鹎%U龡&amp;H齲_x0001_C铣_x0014__x0007__x0001__x0001_ 3 2" xfId="688"/>
    <cellStyle name="货币 2 3 4 3" xfId="689"/>
    <cellStyle name="常规 12 5" xfId="690"/>
    <cellStyle name="?鹎%U龡&amp;H齲_x0001_C铣_x0014__x0007__x0001__x0001_ 2 3 8" xfId="691"/>
    <cellStyle name="?鹎%U龡&amp;H齲_x0001_C铣_x0014__x0007__x0001__x0001_ 3 2 2" xfId="692"/>
    <cellStyle name="货币 2 3 4 3 2" xfId="693"/>
    <cellStyle name="常规 12 5 2" xfId="694"/>
    <cellStyle name="?鹎%U龡&amp;H齲_x0001_C铣_x0014__x0007__x0001__x0001_ 2 3 8 2" xfId="695"/>
    <cellStyle name="货币 2 3 4 4" xfId="696"/>
    <cellStyle name="常规 12 6" xfId="697"/>
    <cellStyle name="?鹎%U龡&amp;H齲_x0001_C铣_x0014__x0007__x0001__x0001_ 2 3 9" xfId="698"/>
    <cellStyle name="货币 2 3 4 4 2" xfId="699"/>
    <cellStyle name="?鹎%U龡&amp;H齲_x0001_C铣_x0014__x0007__x0001__x0001_ 2 3 9 2" xfId="700"/>
    <cellStyle name="?鹎%U龡&amp;H齲_x0001_C铣_x0014__x0007__x0001__x0001_ 2 4 2" xfId="701"/>
    <cellStyle name="?鹎%U龡&amp;H齲_x0001_C铣_x0014__x0007__x0001__x0001_ 2 5 3 2" xfId="702"/>
    <cellStyle name="好 2" xfId="703"/>
    <cellStyle name="差 2 3 2 2" xfId="704"/>
    <cellStyle name="40% - 强调文字颜色 3 6 3" xfId="705"/>
    <cellStyle name="?鹎%U龡&amp;H齲_x0001_C铣_x0014__x0007__x0001__x0001_ 3 3 2 2_2015财政决算公开" xfId="706"/>
    <cellStyle name="?鹎%U龡&amp;H齲_x0001_C铣_x0014__x0007__x0001__x0001_ 2 4 2 2 2" xfId="707"/>
    <cellStyle name="?鹎%U龡&amp;H齲_x0001_C铣_x0014__x0007__x0001__x0001_ 2 4 2 6" xfId="708"/>
    <cellStyle name="?鹎%U龡&amp;H齲_x0001_C铣_x0014__x0007__x0001__x0001_ 2 4 2 2 2 2" xfId="709"/>
    <cellStyle name="?鹎%U龡&amp;H齲_x0001_C铣_x0014__x0007__x0001__x0001_ 3 2 6 2" xfId="710"/>
    <cellStyle name="20% - 强调文字颜色 1 6" xfId="711"/>
    <cellStyle name="?鹎%U龡&amp;H齲_x0001_C铣_x0014__x0007__x0001__x0001_ 3 6 4" xfId="712"/>
    <cellStyle name="?鹎%U龡&amp;H齲_x0001_C铣_x0014__x0007__x0001__x0001_ 3 2 2 4 2" xfId="713"/>
    <cellStyle name="?鹎%U龡&amp;H齲_x0001_C铣_x0014__x0007__x0001__x0001_ 2 4 2 2 3" xfId="714"/>
    <cellStyle name="?鹎%U龡&amp;H齲_x0001_C铣_x0014__x0007__x0001__x0001_ 3 2 6 2 2" xfId="715"/>
    <cellStyle name="20% - 强调文字颜色 1 6 2" xfId="716"/>
    <cellStyle name="?鹎%U龡&amp;H齲_x0001_C铣_x0014__x0007__x0001__x0001_ 3 2 2 4 2 2" xfId="717"/>
    <cellStyle name="?鹎%U龡&amp;H齲_x0001_C铣_x0014__x0007__x0001__x0001_ 2 4 2 2 3 2" xfId="718"/>
    <cellStyle name="?鹎%U龡&amp;H齲_x0001_C铣_x0014__x0007__x0001__x0001_ 3 2 6 3" xfId="719"/>
    <cellStyle name="60% - 强调文字颜色 4 4 2 2" xfId="720"/>
    <cellStyle name="20% - 强调文字颜色 1 7" xfId="721"/>
    <cellStyle name="?鹎%U龡&amp;H齲_x0001_C铣_x0014__x0007__x0001__x0001_ 3 2 2 4 3" xfId="722"/>
    <cellStyle name="货币 3 2 3 3 2" xfId="723"/>
    <cellStyle name="?鹎%U龡&amp;H齲_x0001_C铣_x0014__x0007__x0001__x0001_ 2 4 2 2 4" xfId="724"/>
    <cellStyle name="60% - 强调文字颜色 4 4 2 2 2" xfId="725"/>
    <cellStyle name="20% - 强调文字颜色 1 7 2" xfId="726"/>
    <cellStyle name="?鹎%U龡&amp;H齲_x0001_C铣_x0014__x0007__x0001__x0001_ 3 2 2 4 3 2" xfId="727"/>
    <cellStyle name="?鹎%U龡&amp;H齲_x0001_C铣_x0014__x0007__x0001__x0001_ 2 4 2 2 4 2" xfId="728"/>
    <cellStyle name="差 2 3 3" xfId="729"/>
    <cellStyle name="?鹎%U龡&amp;H齲_x0001_C铣_x0014__x0007__x0001__x0001_ 2 5 4" xfId="730"/>
    <cellStyle name="?鹎%U龡&amp;H齲_x0001_C铣_x0014__x0007__x0001__x0001_ 2 4 2 3" xfId="731"/>
    <cellStyle name="20% - 强调文字颜色 2 2 7" xfId="732"/>
    <cellStyle name="?鹎%U龡&amp;H齲_x0001_C铣_x0014__x0007__x0001__x0001_ 3 4 6 2 2" xfId="733"/>
    <cellStyle name="?鹎%U龡&amp;H齲_x0001_C铣_x0014__x0007__x0001__x0001_ 3 2 2 2 4 2 2" xfId="734"/>
    <cellStyle name="常规 2 4 2 8" xfId="735"/>
    <cellStyle name="?鹎%U龡&amp;H齲_x0001_C铣_x0014__x0007__x0001__x0001_ 2 4 2 3_2015财政决算公开" xfId="736"/>
    <cellStyle name="?鹎%U龡&amp;H齲_x0001_C铣_x0014__x0007__x0001__x0001_ 2 4 2 4" xfId="737"/>
    <cellStyle name="?鹎%U龡&amp;H齲_x0001_C铣_x0014__x0007__x0001__x0001_ 2 4 2 4 2" xfId="738"/>
    <cellStyle name="?鹎%U龡&amp;H齲_x0001_C铣_x0014__x0007__x0001__x0001_ 2 4 2 4 2 2" xfId="739"/>
    <cellStyle name="20% - 强调文字颜色 3 6" xfId="740"/>
    <cellStyle name="?鹎%U龡&amp;H齲_x0001_C铣_x0014__x0007__x0001__x0001_ 3 2 2 6 2" xfId="741"/>
    <cellStyle name="百分比 2 2 2 2 2" xfId="742"/>
    <cellStyle name="?鹎%U龡&amp;H齲_x0001_C铣_x0014__x0007__x0001__x0001_ 2 4 2 4 3" xfId="743"/>
    <cellStyle name="20% - 强调文字颜色 2 2 3 2 2" xfId="744"/>
    <cellStyle name="?鹎%U龡&amp;H齲_x0001_C铣_x0014__x0007__x0001__x0001_ 3 2 3 4 5" xfId="745"/>
    <cellStyle name="20% - 强调文字颜色 3 6 2" xfId="746"/>
    <cellStyle name="?鹎%U龡&amp;H齲_x0001_C铣_x0014__x0007__x0001__x0001_ 3 2 2 6 2 2" xfId="747"/>
    <cellStyle name="千位分隔 11" xfId="748"/>
    <cellStyle name="?鹎%U龡&amp;H齲_x0001_C铣_x0014__x0007__x0001__x0001_ 3 3 6 5" xfId="749"/>
    <cellStyle name="百分比 2 2 2 2 2 2" xfId="750"/>
    <cellStyle name="?鹎%U龡&amp;H齲_x0001_C铣_x0014__x0007__x0001__x0001_ 2 4 2 4 3 2" xfId="751"/>
    <cellStyle name="检查单元格 2 3 3 2" xfId="752"/>
    <cellStyle name="20% - 强调文字颜色 3 7" xfId="753"/>
    <cellStyle name="?鹎%U龡&amp;H齲_x0001_C铣_x0014__x0007__x0001__x0001_ 3 2 2 6 3" xfId="754"/>
    <cellStyle name="百分比 2 2 2 2 3" xfId="755"/>
    <cellStyle name="警告文本 2 2" xfId="756"/>
    <cellStyle name="常规 4 2 2 3 2 2" xfId="757"/>
    <cellStyle name="?鹎%U龡&amp;H齲_x0001_C铣_x0014__x0007__x0001__x0001_ 2 4 2 4 4" xfId="758"/>
    <cellStyle name="20% - 强调文字颜色 3 7 2" xfId="759"/>
    <cellStyle name="?鹎%U龡&amp;H齲_x0001_C铣_x0014__x0007__x0001__x0001_ 3 2 2 6 3 2" xfId="760"/>
    <cellStyle name="警告文本 2 2 2" xfId="761"/>
    <cellStyle name="汇总 2 2 3" xfId="762"/>
    <cellStyle name="?鹎%U龡&amp;H齲_x0001_C铣_x0014__x0007__x0001__x0001_ 2 4 2 4 4 2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3 2" xfId="992"/>
    <cellStyle name="?鹎%U龡&amp;H齲_x0001_C铣_x0014__x0007__x0001__x0001_ 3 2 6 4" xfId="993"/>
    <cellStyle name="常规 3 2 3" xfId="994"/>
    <cellStyle name="?鹎%U龡&amp;H齲_x0001_C铣_x0014__x0007__x0001__x0001_ 3 2 6_2015财政决算公开" xfId="995"/>
    <cellStyle name="链接单元格 4 2 2" xfId="996"/>
    <cellStyle name="货币 2 4 3 2" xfId="997"/>
    <cellStyle name="?鹎%U龡&amp;H齲_x0001_C铣_x0014__x0007__x0001__x0001_ 3 2 7" xfId="998"/>
    <cellStyle name="?鹎%U龡&amp;H齲_x0001_C铣_x0014__x0007__x0001__x0001_ 3 2 7 2" xfId="999"/>
    <cellStyle name="常规 2 2 2 2 4 3" xfId="1000"/>
    <cellStyle name="?鹎%U龡&amp;H齲_x0001_C铣_x0014__x0007__x0001__x0001_ 3 2 7 2 2" xfId="1001"/>
    <cellStyle name="货币 2 2 2 4 2 2" xfId="1002"/>
    <cellStyle name="20% - 强调文字颜色 6 2 3_2015财政决算公开" xfId="1003"/>
    <cellStyle name="?鹎%U龡&amp;H齲_x0001_C铣_x0014__x0007__x0001__x0001_ 3 2 7 3" xfId="1004"/>
    <cellStyle name="?鹎%U龡&amp;H齲_x0001_C铣_x0014__x0007__x0001__x0001_ 3 2 7 3 2" xfId="1005"/>
    <cellStyle name="?鹎%U龡&amp;H齲_x0001_C铣_x0014__x0007__x0001__x0001_ 3 2 7 4" xfId="1006"/>
    <cellStyle name="?鹎%U龡&amp;H齲_x0001_C铣_x0014__x0007__x0001__x0001_ 3 2 7 4 2" xfId="1007"/>
    <cellStyle name="20% - 强调文字颜色 2 2 3 5" xfId="1008"/>
    <cellStyle name="?鹎%U龡&amp;H齲_x0001_C铣_x0014__x0007__x0001__x0001_ 3 2 7 5" xfId="1009"/>
    <cellStyle name="?鹎%U龡&amp;H齲_x0001_C铣_x0014__x0007__x0001__x0001_ 3 2 7_2015财政决算公开" xfId="1010"/>
    <cellStyle name="?鹎%U龡&amp;H齲_x0001_C铣_x0014__x0007__x0001__x0001_ 3 2 8" xfId="1011"/>
    <cellStyle name="?鹎%U龡&amp;H齲_x0001_C铣_x0014__x0007__x0001__x0001_ 3 2 8 2" xfId="1012"/>
    <cellStyle name="?鹎%U龡&amp;H齲_x0001_C铣_x0014__x0007__x0001__x0001_ 3 2 9" xfId="1013"/>
    <cellStyle name="?鹎%U龡&amp;H齲_x0001_C铣_x0014__x0007__x0001__x0001_ 3 2 9 2" xfId="1014"/>
    <cellStyle name="?鹎%U龡&amp;H齲_x0001_C铣_x0014__x0007__x0001__x0001_ 3 2_2015财政决算公开" xfId="1015"/>
    <cellStyle name="?鹎%U龡&amp;H齲_x0001_C铣_x0014__x0007__x0001__x0001_ 3 3" xfId="1016"/>
    <cellStyle name="?鹎%U龡&amp;H齲_x0001_C铣_x0014__x0007__x0001__x0001_ 3 3 10" xfId="1017"/>
    <cellStyle name="?鹎%U龡&amp;H齲_x0001_C铣_x0014__x0007__x0001__x0001_ 3 3 2" xfId="1018"/>
    <cellStyle name="?鹎%U龡&amp;H齲_x0001_C铣_x0014__x0007__x0001__x0001_ 3 3 2 2" xfId="1019"/>
    <cellStyle name="?鹎%U龡&amp;H齲_x0001_C铣_x0014__x0007__x0001__x0001_ 3 3 2 2 2" xfId="1020"/>
    <cellStyle name="?鹎%U龡&amp;H齲_x0001_C铣_x0014__x0007__x0001__x0001_ 3 3 2 2 2 2" xfId="1021"/>
    <cellStyle name="?鹎%U龡&amp;H齲_x0001_C铣_x0014__x0007__x0001__x0001_ 3 3 2 2 3" xfId="1022"/>
    <cellStyle name="检查单元格 2 7" xfId="1023"/>
    <cellStyle name="?鹎%U龡&amp;H齲_x0001_C铣_x0014__x0007__x0001__x0001_ 3 3 2 2 3 2" xfId="1024"/>
    <cellStyle name="?鹎%U龡&amp;H齲_x0001_C铣_x0014__x0007__x0001__x0001_ 3 3 2 2 4" xfId="1025"/>
    <cellStyle name="?鹎%U龡&amp;H齲_x0001_C铣_x0014__x0007__x0001__x0001_ 3 3 2 2 4 2" xfId="1026"/>
    <cellStyle name="?鹎%U龡&amp;H齲_x0001_C铣_x0014__x0007__x0001__x0001_ 3 3 2 2 5" xfId="1027"/>
    <cellStyle name="?鹎%U龡&amp;H齲_x0001_C铣_x0014__x0007__x0001__x0001_ 3 3 2 3" xfId="1028"/>
    <cellStyle name="?鹎%U龡&amp;H齲_x0001_C铣_x0014__x0007__x0001__x0001_ 3 3 2 3 2" xfId="1029"/>
    <cellStyle name="?鹎%U龡&amp;H齲_x0001_C铣_x0014__x0007__x0001__x0001_ 3 3 2 3 2 2" xfId="1030"/>
    <cellStyle name="?鹎%U龡&amp;H齲_x0001_C铣_x0014__x0007__x0001__x0001_ 3 3 2 3 3" xfId="1031"/>
    <cellStyle name="?鹎%U龡&amp;H齲_x0001_C铣_x0014__x0007__x0001__x0001_ 3 3 2 3 3 2" xfId="1032"/>
    <cellStyle name="?鹎%U龡&amp;H齲_x0001_C铣_x0014__x0007__x0001__x0001_ 3 3 2 3 4" xfId="1033"/>
    <cellStyle name="?鹎%U龡&amp;H齲_x0001_C铣_x0014__x0007__x0001__x0001_ 3 3 2 3_2015财政决算公开" xfId="1034"/>
    <cellStyle name="?鹎%U龡&amp;H齲_x0001_C铣_x0014__x0007__x0001__x0001_ 3 3 2 4" xfId="1035"/>
    <cellStyle name="60% - 强调文字颜色 5 4 2 2 2" xfId="1036"/>
    <cellStyle name="?鹎%U龡&amp;H齲_x0001_C铣_x0014__x0007__x0001__x0001_ 3 3 2 4 3 2" xfId="1037"/>
    <cellStyle name="60% - 强调文字颜色 5 4 2 3" xfId="1038"/>
    <cellStyle name="?鹎%U龡&amp;H齲_x0001_C铣_x0014__x0007__x0001__x0001_ 3 3 2 4 4" xfId="1039"/>
    <cellStyle name="?鹎%U龡&amp;H齲_x0001_C铣_x0014__x0007__x0001__x0001_ 3 3 2 4 4 2" xfId="1040"/>
    <cellStyle name="20% - 强调文字颜色 2 3 2 2 2" xfId="1041"/>
    <cellStyle name="?鹎%U龡&amp;H齲_x0001_C铣_x0014__x0007__x0001__x0001_ 3 3 2 4 5" xfId="1042"/>
    <cellStyle name="60% - 强调文字颜色 3 2 2 2 3" xfId="1043"/>
    <cellStyle name="?鹎%U龡&amp;H齲_x0001_C铣_x0014__x0007__x0001__x0001_ 3 3 4 2 2" xfId="1044"/>
    <cellStyle name="?鹎%U龡&amp;H齲_x0001_C铣_x0014__x0007__x0001__x0001_ 3 3 2 4_2015财政决算公开" xfId="1045"/>
    <cellStyle name="?鹎%U龡&amp;H齲_x0001_C铣_x0014__x0007__x0001__x0001_ 3 3 2 5" xfId="1046"/>
    <cellStyle name="强调文字颜色 4 2 2 3 2" xfId="1047"/>
    <cellStyle name="标题 1 2 4" xfId="1048"/>
    <cellStyle name="?鹎%U龡&amp;H齲_x0001_C铣_x0014__x0007__x0001__x0001_ 4 2 3_2015财政决算公开" xfId="1049"/>
    <cellStyle name="?鹎%U龡&amp;H齲_x0001_C铣_x0014__x0007__x0001__x0001_ 3 3 2 5 2" xfId="1050"/>
    <cellStyle name="?鹎%U龡&amp;H齲_x0001_C铣_x0014__x0007__x0001__x0001_ 3 3 2 6" xfId="1051"/>
    <cellStyle name="标题 1 3 4" xfId="1052"/>
    <cellStyle name="?鹎%U龡&amp;H齲_x0001_C铣_x0014__x0007__x0001__x0001_ 3 3 2 6 2" xfId="1053"/>
    <cellStyle name="?鹎%U龡&amp;H齲_x0001_C铣_x0014__x0007__x0001__x0001_ 3 4 2 4 2" xfId="1054"/>
    <cellStyle name="?鹎%U龡&amp;H齲_x0001_C铣_x0014__x0007__x0001__x0001_ 3 3 2 7" xfId="1055"/>
    <cellStyle name="?鹎%U龡&amp;H齲_x0001_C铣_x0014__x0007__x0001__x0001_ 3 4 2 4 2 2" xfId="1056"/>
    <cellStyle name="?鹎%U龡&amp;H齲_x0001_C铣_x0014__x0007__x0001__x0001_ 3 3 2 7 2" xfId="1057"/>
    <cellStyle name="百分比 3 2 2 2 2" xfId="1058"/>
    <cellStyle name="60% - 强调文字颜色 6 4 2 2" xfId="1059"/>
    <cellStyle name="?鹎%U龡&amp;H齲_x0001_C铣_x0014__x0007__x0001__x0001_ 3 4 2 4 3" xfId="1060"/>
    <cellStyle name="?鹎%U龡&amp;H齲_x0001_C铣_x0014__x0007__x0001__x0001_ 3 3 2 8" xfId="1061"/>
    <cellStyle name="?鹎%U龡&amp;H齲_x0001_C铣_x0014__x0007__x0001__x0001_ 3 3 2_2015财政决算公开" xfId="1062"/>
    <cellStyle name="?鹎%U龡&amp;H齲_x0001_C铣_x0014__x0007__x0001__x0001_ 3 3 3" xfId="1063"/>
    <cellStyle name="?鹎%U龡&amp;H齲_x0001_C铣_x0014__x0007__x0001__x0001_ 4" xfId="1064"/>
    <cellStyle name="?鹎%U龡&amp;H齲_x0001_C铣_x0014__x0007__x0001__x0001_ 3 3 3 3" xfId="1065"/>
    <cellStyle name="?鹎%U龡&amp;H齲_x0001_C铣_x0014__x0007__x0001__x0001_ 4 2" xfId="1066"/>
    <cellStyle name="?鹎%U龡&amp;H齲_x0001_C铣_x0014__x0007__x0001__x0001_ 3 3 3 3 2" xfId="1067"/>
    <cellStyle name="强调文字颜色 4 2 3 2" xfId="1068"/>
    <cellStyle name="?鹎%U龡&amp;H齲_x0001_C铣_x0014__x0007__x0001__x0001_ 5" xfId="1069"/>
    <cellStyle name="?鹎%U龡&amp;H齲_x0001_C铣_x0014__x0007__x0001__x0001_ 3 3 3 4" xfId="1070"/>
    <cellStyle name="强调文字颜色 4 2 3 3" xfId="1071"/>
    <cellStyle name="?鹎%U龡&amp;H齲_x0001_C铣_x0014__x0007__x0001__x0001_ 6" xfId="1072"/>
    <cellStyle name="?鹎%U龡&amp;H齲_x0001_C铣_x0014__x0007__x0001__x0001_ 3 3 3 5" xfId="1073"/>
    <cellStyle name="?鹎%U龡&amp;H齲_x0001_C铣_x0014__x0007__x0001__x0001_ 3 3 4" xfId="1074"/>
    <cellStyle name="?鹎%U龡&amp;H齲_x0001_C铣_x0014__x0007__x0001__x0001_ 3 3 4 2" xfId="1075"/>
    <cellStyle name="?鹎%U龡&amp;H齲_x0001_C铣_x0014__x0007__x0001__x0001_ 3 3 4 3" xfId="1076"/>
    <cellStyle name="?鹎%U龡&amp;H齲_x0001_C铣_x0014__x0007__x0001__x0001_ 3 3 4 3 2" xfId="1077"/>
    <cellStyle name="?鹎%U龡&amp;H齲_x0001_C铣_x0014__x0007__x0001__x0001_ 3 3 4 4" xfId="1078"/>
    <cellStyle name="?鹎%U龡&amp;H齲_x0001_C铣_x0014__x0007__x0001__x0001_ 3 3 4 4 2" xfId="1079"/>
    <cellStyle name="?鹎%U龡&amp;H齲_x0001_C铣_x0014__x0007__x0001__x0001_ 3 3 4 5" xfId="1080"/>
    <cellStyle name="60% - 强调文字颜色 5 2 3" xfId="1081"/>
    <cellStyle name="?鹎%U龡&amp;H齲_x0001_C铣_x0014__x0007__x0001__x0001_ 3 3 4_2015财政决算公开" xfId="1082"/>
    <cellStyle name="常规 17_2015财政决算公开" xfId="1083"/>
    <cellStyle name="后继超级链接 4 2" xfId="1084"/>
    <cellStyle name="好 5 2 2" xfId="1085"/>
    <cellStyle name="标题 3 2 2 2 2" xfId="1086"/>
    <cellStyle name="?鹎%U龡&amp;H齲_x0001_C铣_x0014__x0007__x0001__x0001_ 3 3 5" xfId="1087"/>
    <cellStyle name="好 5 2 2 2" xfId="1088"/>
    <cellStyle name="?鹎%U龡&amp;H齲_x0001_C铣_x0014__x0007__x0001__x0001_ 3 3 5 2" xfId="1089"/>
    <cellStyle name="计算 6" xfId="1090"/>
    <cellStyle name="60% - 强调文字颜色 3 2 3 2 3" xfId="1091"/>
    <cellStyle name="20% - 着色 4" xfId="1092"/>
    <cellStyle name="?鹎%U龡&amp;H齲_x0001_C铣_x0014__x0007__x0001__x0001_ 3 3 5 2 2" xfId="1093"/>
    <cellStyle name="?鹎%U龡&amp;H齲_x0001_C铣_x0014__x0007__x0001__x0001_ 3 3 5 3" xfId="1094"/>
    <cellStyle name="?鹎%U龡&amp;H齲_x0001_C铣_x0014__x0007__x0001__x0001_ 3 3 5 3 2" xfId="1095"/>
    <cellStyle name="?鹎%U龡&amp;H齲_x0001_C铣_x0014__x0007__x0001__x0001_ 3 3 5 4" xfId="1096"/>
    <cellStyle name="?鹎%U龡&amp;H齲_x0001_C铣_x0014__x0007__x0001__x0001_ 3 3 5_2015财政决算公开" xfId="1097"/>
    <cellStyle name="好 5 2 3" xfId="1098"/>
    <cellStyle name="?鹎%U龡&amp;H齲_x0001_C铣_x0014__x0007__x0001__x0001_ 3 3 6" xfId="1099"/>
    <cellStyle name="?鹎%U龡&amp;H齲_x0001_C铣_x0014__x0007__x0001__x0001_ 3 3 6 2" xfId="1100"/>
    <cellStyle name="60% - 强调文字颜色 5 9" xfId="1101"/>
    <cellStyle name="?鹎%U龡&amp;H齲_x0001_C铣_x0014__x0007__x0001__x0001_ 3 3 6 2 2" xfId="1102"/>
    <cellStyle name="常规 12 2 2 2 3" xfId="1103"/>
    <cellStyle name="60% - 强调文字颜色 6 9" xfId="1104"/>
    <cellStyle name="?鹎%U龡&amp;H齲_x0001_C铣_x0014__x0007__x0001__x0001_ 3 3 6 3 2" xfId="1105"/>
    <cellStyle name="千位分隔 10" xfId="1106"/>
    <cellStyle name="?鹎%U龡&amp;H齲_x0001_C铣_x0014__x0007__x0001__x0001_ 3 3 6 4" xfId="1107"/>
    <cellStyle name="?鹎%U龡&amp;H齲_x0001_C铣_x0014__x0007__x0001__x0001_ 3 3 6 4 2" xfId="1108"/>
    <cellStyle name="常规 49" xfId="1109"/>
    <cellStyle name="常规 54" xfId="1110"/>
    <cellStyle name="40% - 强调文字颜色 4 4 2 2 2" xfId="1111"/>
    <cellStyle name="?鹎%U龡&amp;H齲_x0001_C铣_x0014__x0007__x0001__x0001_ 3 3 6_2015财政决算公开" xfId="1112"/>
    <cellStyle name="货币 2 4 4 2" xfId="1113"/>
    <cellStyle name="?鹎%U龡&amp;H齲_x0001_C铣_x0014__x0007__x0001__x0001_ 3 3 7" xfId="1114"/>
    <cellStyle name="?鹎%U龡&amp;H齲_x0001_C铣_x0014__x0007__x0001__x0001_ 3 3 8" xfId="1115"/>
    <cellStyle name="?鹎%U龡&amp;H齲_x0001_C铣_x0014__x0007__x0001__x0001_ 3 3 8 2" xfId="1116"/>
    <cellStyle name="?鹎%U龡&amp;H齲_x0001_C铣_x0014__x0007__x0001__x0001_ 3 3 9" xfId="1117"/>
    <cellStyle name="?鹎%U龡&amp;H齲_x0001_C铣_x0014__x0007__x0001__x0001_ 3 3 9 2" xfId="1118"/>
    <cellStyle name="常规 2 2 2 4 3 2" xfId="1119"/>
    <cellStyle name="?鹎%U龡&amp;H齲_x0001_C铣_x0014__x0007__x0001__x0001_ 3 3_2015财政决算公开" xfId="1120"/>
    <cellStyle name="?鹎%U龡&amp;H齲_x0001_C铣_x0014__x0007__x0001__x0001_ 3 4" xfId="1121"/>
    <cellStyle name="?鹎%U龡&amp;H齲_x0001_C铣_x0014__x0007__x0001__x0001_ 3 4 10" xfId="1122"/>
    <cellStyle name="?鹎%U龡&amp;H齲_x0001_C铣_x0014__x0007__x0001__x0001_ 3 4 2" xfId="1123"/>
    <cellStyle name="40% - 强调文字颜色 1 4_2015财政决算公开" xfId="1124"/>
    <cellStyle name="?鹎%U龡&amp;H齲_x0001_C铣_x0014__x0007__x0001__x0001_ 3 4 2 2" xfId="1125"/>
    <cellStyle name="?鹎%U龡&amp;H齲_x0001_C铣_x0014__x0007__x0001__x0001_ 3 4 2 2 2" xfId="1126"/>
    <cellStyle name="?鹎%U龡&amp;H齲_x0001_C铣_x0014__x0007__x0001__x0001_ 3 4 2 2 2 2" xfId="1127"/>
    <cellStyle name="?鹎%U龡&amp;H齲_x0001_C铣_x0014__x0007__x0001__x0001_ 3 4 2 2 3" xfId="1128"/>
    <cellStyle name="输出 2 3 2 3" xfId="1129"/>
    <cellStyle name="?鹎%U龡&amp;H齲_x0001_C铣_x0014__x0007__x0001__x0001_ 3 4 2 2 3 2" xfId="1130"/>
    <cellStyle name="货币 4 2 3 3 2" xfId="1131"/>
    <cellStyle name="?鹎%U龡&amp;H齲_x0001_C铣_x0014__x0007__x0001__x0001_ 3 4 2 2 4" xfId="1132"/>
    <cellStyle name="?鹎%U龡&amp;H齲_x0001_C铣_x0014__x0007__x0001__x0001_ 3 4 2 2 4 2" xfId="1133"/>
    <cellStyle name="?鹎%U龡&amp;H齲_x0001_C铣_x0014__x0007__x0001__x0001_ 3 4 2 2 5" xfId="1134"/>
    <cellStyle name="百分比 2 2" xfId="1135"/>
    <cellStyle name="?鹎%U龡&amp;H齲_x0001_C铣_x0014__x0007__x0001__x0001_ 3 4 2 2_2015财政决算公开" xfId="1136"/>
    <cellStyle name="?鹎%U龡&amp;H齲_x0001_C铣_x0014__x0007__x0001__x0001_ 3 4 2 3" xfId="1137"/>
    <cellStyle name="?鹎%U龡&amp;H齲_x0001_C铣_x0014__x0007__x0001__x0001_ 3 4 2 3 2" xfId="1138"/>
    <cellStyle name="?鹎%U龡&amp;H齲_x0001_C铣_x0014__x0007__x0001__x0001_ 3 4 2 3 2 2" xfId="1139"/>
    <cellStyle name="?鹎%U龡&amp;H齲_x0001_C铣_x0014__x0007__x0001__x0001_ 3 4 2 3 3" xfId="1140"/>
    <cellStyle name="?鹎%U龡&amp;H齲_x0001_C铣_x0014__x0007__x0001__x0001_ 3 4 2 3 3 2" xfId="1141"/>
    <cellStyle name="?鹎%U龡&amp;H齲_x0001_C铣_x0014__x0007__x0001__x0001_ 3 4 2 3 4" xfId="1142"/>
    <cellStyle name="?鹎%U龡&amp;H齲_x0001_C铣_x0014__x0007__x0001__x0001_ 3 4 2 3_2015财政决算公开" xfId="1143"/>
    <cellStyle name="?鹎%U龡&amp;H齲_x0001_C铣_x0014__x0007__x0001__x0001_ 3 4 2 4" xfId="1144"/>
    <cellStyle name="Norma,_laroux_4_营业在建 (2)_E21" xfId="1145"/>
    <cellStyle name="60% - 强调文字颜色 6 4 2 2 2" xfId="1146"/>
    <cellStyle name="?鹎%U龡&amp;H齲_x0001_C铣_x0014__x0007__x0001__x0001_ 3 4 2 4 3 2" xfId="1147"/>
    <cellStyle name="60% - 强调文字颜色 6 4 2 3" xfId="1148"/>
    <cellStyle name="?鹎%U龡&amp;H齲_x0001_C铣_x0014__x0007__x0001__x0001_ 3 4 2 4 4" xfId="1149"/>
    <cellStyle name="?鹎%U龡&amp;H齲_x0001_C铣_x0014__x0007__x0001__x0001_ 3 4 2 4 4 2" xfId="1150"/>
    <cellStyle name="20% - 强调文字颜色 2 4 2 2 2" xfId="1151"/>
    <cellStyle name="?鹎%U龡&amp;H齲_x0001_C铣_x0014__x0007__x0001__x0001_ 3 4 2 4 5" xfId="1152"/>
    <cellStyle name="常规 2 3 3 2" xfId="1153"/>
    <cellStyle name="?鹎%U龡&amp;H齲_x0001_C铣_x0014__x0007__x0001__x0001_ 3 4 2 4_2015财政决算公开" xfId="1154"/>
    <cellStyle name="?鹎%U龡&amp;H齲_x0001_C铣_x0014__x0007__x0001__x0001_ 3 4 2 5 2" xfId="1155"/>
    <cellStyle name="?鹎%U龡&amp;H齲_x0001_C铣_x0014__x0007__x0001__x0001_ 3 4 2 6" xfId="1156"/>
    <cellStyle name="?鹎%U龡&amp;H齲_x0001_C铣_x0014__x0007__x0001__x0001_ 3 4 2 6 2" xfId="1157"/>
    <cellStyle name="40% - 强调文字颜色 5 3 2 2 2 2" xfId="1158"/>
    <cellStyle name="?鹎%U龡&amp;H齲_x0001_C铣_x0014__x0007__x0001__x0001_ 3 4 3 4 2" xfId="1159"/>
    <cellStyle name="?鹎%U龡&amp;H齲_x0001_C铣_x0014__x0007__x0001__x0001_ 3 4 2 7" xfId="1160"/>
    <cellStyle name="?鹎%U龡&amp;H齲_x0001_C铣_x0014__x0007__x0001__x0001_ 3 4 2 7 2" xfId="1161"/>
    <cellStyle name="常规 2 2 2 8 2" xfId="1162"/>
    <cellStyle name="60% - 强调文字颜色 6 5 2 2" xfId="1163"/>
    <cellStyle name="?鹎%U龡&amp;H齲_x0001_C铣_x0014__x0007__x0001__x0001_ 3 4 2 8" xfId="1164"/>
    <cellStyle name="货币 2 2 2" xfId="1165"/>
    <cellStyle name="?鹎%U龡&amp;H齲_x0001_C铣_x0014__x0007__x0001__x0001_ 3 4 2_2015财政决算公开" xfId="1166"/>
    <cellStyle name="差 3 2 2" xfId="1167"/>
    <cellStyle name="?鹎%U龡&amp;H齲_x0001_C铣_x0014__x0007__x0001__x0001_ 3 4 3" xfId="1168"/>
    <cellStyle name="差 3 2 2 2" xfId="1169"/>
    <cellStyle name="?鹎%U龡&amp;H齲_x0001_C铣_x0014__x0007__x0001__x0001_ 3 4 3 2" xfId="1170"/>
    <cellStyle name="差 3 2 2 2 2" xfId="1171"/>
    <cellStyle name="?鹎%U龡&amp;H齲_x0001_C铣_x0014__x0007__x0001__x0001_ 3 4 3 2 2" xfId="1172"/>
    <cellStyle name="差 3 2 2 3" xfId="1173"/>
    <cellStyle name="?鹎%U龡&amp;H齲_x0001_C铣_x0014__x0007__x0001__x0001_ 3 4 3 3" xfId="1174"/>
    <cellStyle name="?鹎%U龡&amp;H齲_x0001_C铣_x0014__x0007__x0001__x0001_ 3 4 3 3 2" xfId="1175"/>
    <cellStyle name="40% - 强调文字颜色 5 3 2 2 2" xfId="1176"/>
    <cellStyle name="?鹎%U龡&amp;H齲_x0001_C铣_x0014__x0007__x0001__x0001_ 3 4 3 4" xfId="1177"/>
    <cellStyle name="40% - 强调文字颜色 5 3 2 2 3" xfId="1178"/>
    <cellStyle name="?鹎%U龡&amp;H齲_x0001_C铣_x0014__x0007__x0001__x0001_ 3 4 3 5" xfId="1179"/>
    <cellStyle name="货币 2 2 3 4" xfId="1180"/>
    <cellStyle name="?鹎%U龡&amp;H齲_x0001_C铣_x0014__x0007__x0001__x0001_ 3 4 3_2015财政决算公开" xfId="1181"/>
    <cellStyle name="?鹎%U龡&amp;H齲_x0001_C铣_x0014__x0007__x0001__x0001_ 3 5" xfId="1182"/>
    <cellStyle name="?鹎%U龡&amp;H齲_x0001_C铣_x0014__x0007__x0001__x0001_ 3 5 2" xfId="1183"/>
    <cellStyle name="货币 3" xfId="1184"/>
    <cellStyle name="?鹎%U龡&amp;H齲_x0001_C铣_x0014__x0007__x0001__x0001_ 3 5 2 2" xfId="1185"/>
    <cellStyle name="差 3 3 2" xfId="1186"/>
    <cellStyle name="?鹎%U龡&amp;H齲_x0001_C铣_x0014__x0007__x0001__x0001_ 3 5 3" xfId="1187"/>
    <cellStyle name="货币 3 4 2" xfId="1188"/>
    <cellStyle name="?鹎%U龡&amp;H齲_x0001_C铣_x0014__x0007__x0001__x0001_ 3 5_2015财政决算公开" xfId="1189"/>
    <cellStyle name="?鹎%U龡&amp;H齲_x0001_C铣_x0014__x0007__x0001__x0001_ 3 6" xfId="1190"/>
    <cellStyle name="强调文字颜色 2 2 2 3" xfId="1191"/>
    <cellStyle name="20% - 强调文字颜色 1 4" xfId="1192"/>
    <cellStyle name="?鹎%U龡&amp;H齲_x0001_C铣_x0014__x0007__x0001__x0001_ 3 6 2" xfId="1193"/>
    <cellStyle name="20% - 强调文字颜色 5 4_2015财政决算公开" xfId="1194"/>
    <cellStyle name="强调文字颜色 2 2 2 3 2" xfId="1195"/>
    <cellStyle name="20% - 强调文字颜色 1 4 2" xfId="1196"/>
    <cellStyle name="?鹎%U龡&amp;H齲_x0001_C铣_x0014__x0007__x0001__x0001_ 3 6 2 2" xfId="1197"/>
    <cellStyle name="差 3 4 2" xfId="1198"/>
    <cellStyle name="40% - 强调文字颜色 4 2 4_2015财政决算公开" xfId="1199"/>
    <cellStyle name="强调文字颜色 2 2 2 4" xfId="1200"/>
    <cellStyle name="20% - 强调文字颜色 1 5" xfId="1201"/>
    <cellStyle name="?鹎%U龡&amp;H齲_x0001_C铣_x0014__x0007__x0001__x0001_ 3 6 3" xfId="1202"/>
    <cellStyle name="20% - 强调文字颜色 1 5 2" xfId="1203"/>
    <cellStyle name="?鹎%U龡&amp;H齲_x0001_C铣_x0014__x0007__x0001__x0001_ 3 6 3 2" xfId="1204"/>
    <cellStyle name="?鹎%U龡&amp;H齲_x0001_C铣_x0014__x0007__x0001__x0001_ 3 7" xfId="1205"/>
    <cellStyle name="强调文字颜色 2 2 3 3" xfId="1206"/>
    <cellStyle name="20% - 强调文字颜色 2 4" xfId="1207"/>
    <cellStyle name="?鹎%U龡&amp;H齲_x0001_C铣_x0014__x0007__x0001__x0001_ 3 7 2" xfId="1208"/>
    <cellStyle name="?鹎%U龡&amp;H齲_x0001_C铣_x0014__x0007__x0001__x0001_ 3 8" xfId="1209"/>
    <cellStyle name="常规 3 2 7" xfId="1210"/>
    <cellStyle name="强调文字颜色 2 2 4 3" xfId="1211"/>
    <cellStyle name="20% - 强调文字颜色 3 4" xfId="1212"/>
    <cellStyle name="?鹎%U龡&amp;H齲_x0001_C铣_x0014__x0007__x0001__x0001_ 3 8 2" xfId="1213"/>
    <cellStyle name="?鹎%U龡&amp;H齲_x0001_C铣_x0014__x0007__x0001__x0001_ 3 9" xfId="1214"/>
    <cellStyle name="20% - 强调文字颜色 4 4" xfId="1215"/>
    <cellStyle name="?鹎%U龡&amp;H齲_x0001_C铣_x0014__x0007__x0001__x0001_ 3 9 2" xfId="1216"/>
    <cellStyle name="?鹎%U龡&amp;H齲_x0001_C铣_x0014__x0007__x0001__x0001_ 3_2015财政决算公开" xfId="1217"/>
    <cellStyle name="标题 4 4" xfId="1218"/>
    <cellStyle name="?鹎%U龡&amp;H齲_x0001_C铣_x0014__x0007__x0001__x0001_ 4 2 2" xfId="1219"/>
    <cellStyle name="标题 4 4 2" xfId="1220"/>
    <cellStyle name="?鹎%U龡&amp;H齲_x0001_C铣_x0014__x0007__x0001__x0001_ 4 2 2 2" xfId="1221"/>
    <cellStyle name="标题 4 4 2 2" xfId="1222"/>
    <cellStyle name="40% - 强调文字颜色 5 2 2 3" xfId="1223"/>
    <cellStyle name="?鹎%U龡&amp;H齲_x0001_C铣_x0014__x0007__x0001__x0001_ 4 2 2 2 2" xfId="1224"/>
    <cellStyle name="标题 4 4 3" xfId="1225"/>
    <cellStyle name="?鹎%U龡&amp;H齲_x0001_C铣_x0014__x0007__x0001__x0001_ 4 2 2 3" xfId="1226"/>
    <cellStyle name="常规 3 2 2 5" xfId="1227"/>
    <cellStyle name="40% - 强调文字颜色 5 2 3 3" xfId="1228"/>
    <cellStyle name="?鹎%U龡&amp;H齲_x0001_C铣_x0014__x0007__x0001__x0001_ 4 2 2 3 2" xfId="1229"/>
    <cellStyle name="?鹎%U龡&amp;H齲_x0001_C铣_x0014__x0007__x0001__x0001_ 4 2 2 4" xfId="1230"/>
    <cellStyle name="常规 3 2 3 5" xfId="1231"/>
    <cellStyle name="?鹎%U龡&amp;H齲_x0001_C铣_x0014__x0007__x0001__x0001_ 4 2 2 4 2" xfId="1232"/>
    <cellStyle name="?鹎%U龡&amp;H齲_x0001_C铣_x0014__x0007__x0001__x0001_ 4 2 2 5" xfId="1233"/>
    <cellStyle name="常规 3 2 4 5" xfId="1234"/>
    <cellStyle name="?鹎%U龡&amp;H齲_x0001_C铣_x0014__x0007__x0001__x0001_ 4 2 2 5 2" xfId="1235"/>
    <cellStyle name="?鹎%U龡&amp;H齲_x0001_C铣_x0014__x0007__x0001__x0001_ 4 2 2 6" xfId="1236"/>
    <cellStyle name="20% - 强调文字颜色 6 3 2 3 2" xfId="1237"/>
    <cellStyle name="?鹎%U龡&amp;H齲_x0001_C铣_x0014__x0007__x0001__x0001_ 4 2 2_2015财政决算公开" xfId="1238"/>
    <cellStyle name="标题 4 5" xfId="1239"/>
    <cellStyle name="?鹎%U龡&amp;H齲_x0001_C铣_x0014__x0007__x0001__x0001_ 4 2 3" xfId="1240"/>
    <cellStyle name="标题 4 5 2" xfId="1241"/>
    <cellStyle name="?鹎%U龡&amp;H齲_x0001_C铣_x0014__x0007__x0001__x0001_ 4 2 3 2" xfId="1242"/>
    <cellStyle name="标题 4 5 2 2" xfId="1243"/>
    <cellStyle name="40% - 强调文字颜色 5 3 2 3" xfId="1244"/>
    <cellStyle name="?鹎%U龡&amp;H齲_x0001_C铣_x0014__x0007__x0001__x0001_ 4 2 3 2 2" xfId="1245"/>
    <cellStyle name="标题 4 5 3" xfId="1246"/>
    <cellStyle name="?鹎%U龡&amp;H齲_x0001_C铣_x0014__x0007__x0001__x0001_ 4 2 3 3" xfId="1247"/>
    <cellStyle name="40% - 强调文字颜色 5 3 3 3" xfId="1248"/>
    <cellStyle name="?鹎%U龡&amp;H齲_x0001_C铣_x0014__x0007__x0001__x0001_ 4 2 3 3 2" xfId="1249"/>
    <cellStyle name="?鹎%U龡&amp;H齲_x0001_C铣_x0014__x0007__x0001__x0001_ 4 2 3 4" xfId="1250"/>
    <cellStyle name="常规 4 2 2 2 5 2" xfId="1251"/>
    <cellStyle name="标题 4 6" xfId="1252"/>
    <cellStyle name="?鹎%U龡&amp;H齲_x0001_C铣_x0014__x0007__x0001__x0001_ 4 2 4" xfId="1253"/>
    <cellStyle name="标题 4 6 2" xfId="1254"/>
    <cellStyle name="?鹎%U龡&amp;H齲_x0001_C铣_x0014__x0007__x0001__x0001_ 4 2 4 2" xfId="1255"/>
    <cellStyle name="40% - 强调文字颜色 5 4 2 3" xfId="1256"/>
    <cellStyle name="?鹎%U龡&amp;H齲_x0001_C铣_x0014__x0007__x0001__x0001_ 4 2 4 2 2" xfId="1257"/>
    <cellStyle name="20% - 强调文字颜色 4 2 3 2 2 2" xfId="1258"/>
    <cellStyle name="?鹎%U龡&amp;H齲_x0001_C铣_x0014__x0007__x0001__x0001_ 4 2 4 3" xfId="1259"/>
    <cellStyle name="货币 2 2 2 8" xfId="1260"/>
    <cellStyle name="?鹎%U龡&amp;H齲_x0001_C铣_x0014__x0007__x0001__x0001_ 4 2 4 3 2" xfId="1261"/>
    <cellStyle name="?鹎%U龡&amp;H齲_x0001_C铣_x0014__x0007__x0001__x0001_ 4 2 4 4" xfId="1262"/>
    <cellStyle name="?鹎%U龡&amp;H齲_x0001_C铣_x0014__x0007__x0001__x0001_ 4 2 4 4 2" xfId="1263"/>
    <cellStyle name="?鹎%U龡&amp;H齲_x0001_C铣_x0014__x0007__x0001__x0001_ 4 2 4 5" xfId="1264"/>
    <cellStyle name="货币 2 3 6" xfId="1265"/>
    <cellStyle name="?鹎%U龡&amp;H齲_x0001_C铣_x0014__x0007__x0001__x0001_ 4 2 4_2015财政决算公开" xfId="1266"/>
    <cellStyle name="标题 4 7" xfId="1267"/>
    <cellStyle name="?鹎%U龡&amp;H齲_x0001_C铣_x0014__x0007__x0001__x0001_ 4 2 5" xfId="1268"/>
    <cellStyle name="?鹎%U龡&amp;H齲_x0001_C铣_x0014__x0007__x0001__x0001_ 4 2 5 2" xfId="1269"/>
    <cellStyle name="标题 4 8" xfId="1270"/>
    <cellStyle name="?鹎%U龡&amp;H齲_x0001_C铣_x0014__x0007__x0001__x0001_ 4 2 6" xfId="1271"/>
    <cellStyle name="?鹎%U龡&amp;H齲_x0001_C铣_x0014__x0007__x0001__x0001_ 4 2 6 2" xfId="1272"/>
    <cellStyle name="链接单元格 5 2 2" xfId="1273"/>
    <cellStyle name="货币 2 5 3 2" xfId="1274"/>
    <cellStyle name="?鹎%U龡&amp;H齲_x0001_C铣_x0014__x0007__x0001__x0001_ 4 2 7" xfId="1275"/>
    <cellStyle name="?鹎%U龡&amp;H齲_x0001_C铣_x0014__x0007__x0001__x0001_ 4 2 7 2" xfId="1276"/>
    <cellStyle name="?鹎%U龡&amp;H齲_x0001_C铣_x0014__x0007__x0001__x0001_ 4 2 8" xfId="1277"/>
    <cellStyle name="?鹎%U龡&amp;H齲_x0001_C铣_x0014__x0007__x0001__x0001_ 4 2_2015财政决算公开" xfId="1278"/>
    <cellStyle name="?鹎%U龡&amp;H齲_x0001_C铣_x0014__x0007__x0001__x0001_ 4 3" xfId="1279"/>
    <cellStyle name="标题 5 4" xfId="1280"/>
    <cellStyle name="?鹎%U龡&amp;H齲_x0001_C铣_x0014__x0007__x0001__x0001_ 4 3 2" xfId="1281"/>
    <cellStyle name="标题 5 4 2" xfId="1282"/>
    <cellStyle name="?鹎%U龡&amp;H齲_x0001_C铣_x0014__x0007__x0001__x0001_ 4 3 2 2" xfId="1283"/>
    <cellStyle name="标题 5 5" xfId="1284"/>
    <cellStyle name="?鹎%U龡&amp;H齲_x0001_C铣_x0014__x0007__x0001__x0001_ 4 3 3" xfId="1285"/>
    <cellStyle name="标题 5 5 2" xfId="1286"/>
    <cellStyle name="?鹎%U龡&amp;H齲_x0001_C铣_x0014__x0007__x0001__x0001_ 4 3 3 2" xfId="1287"/>
    <cellStyle name="标题 5 6" xfId="1288"/>
    <cellStyle name="?鹎%U龡&amp;H齲_x0001_C铣_x0014__x0007__x0001__x0001_ 4 3 4" xfId="1289"/>
    <cellStyle name="?鹎%U龡&amp;H齲_x0001_C铣_x0014__x0007__x0001__x0001_ 4 3 4 2" xfId="1290"/>
    <cellStyle name="好 6 2 2" xfId="1291"/>
    <cellStyle name="标题 5 7" xfId="1292"/>
    <cellStyle name="标题 3 2 3 2 2" xfId="1293"/>
    <cellStyle name="?鹎%U龡&amp;H齲_x0001_C铣_x0014__x0007__x0001__x0001_ 4 3 5" xfId="1294"/>
    <cellStyle name="?鹎%U龡&amp;H齲_x0001_C铣_x0014__x0007__x0001__x0001_ 4 3 5 2" xfId="1295"/>
    <cellStyle name="?鹎%U龡&amp;H齲_x0001_C铣_x0014__x0007__x0001__x0001_ 4 3 6" xfId="1296"/>
    <cellStyle name="?鹎%U龡&amp;H齲_x0001_C铣_x0014__x0007__x0001__x0001_ 4 3_2015财政决算公开" xfId="1297"/>
    <cellStyle name="?鹎%U龡&amp;H齲_x0001_C铣_x0014__x0007__x0001__x0001_ 4 4" xfId="1298"/>
    <cellStyle name="?鹎%U龡&amp;H齲_x0001_C铣_x0014__x0007__x0001__x0001_ 4 4 2" xfId="1299"/>
    <cellStyle name="?鹎%U龡&amp;H齲_x0001_C铣_x0014__x0007__x0001__x0001_ 4 4 2 2" xfId="1300"/>
    <cellStyle name="差 4 2 2" xfId="1301"/>
    <cellStyle name="?鹎%U龡&amp;H齲_x0001_C铣_x0014__x0007__x0001__x0001_ 4 4 3" xfId="1302"/>
    <cellStyle name="差 4 2 2 2" xfId="1303"/>
    <cellStyle name="?鹎%U龡&amp;H齲_x0001_C铣_x0014__x0007__x0001__x0001_ 4 4 3 2" xfId="1304"/>
    <cellStyle name="好 2 2 2 2" xfId="1305"/>
    <cellStyle name="?鹎%U龡&amp;H齲_x0001_C铣_x0014__x0007__x0001__x0001_ 4 4_2015财政决算公开" xfId="1306"/>
    <cellStyle name="?鹎%U龡&amp;H齲_x0001_C铣_x0014__x0007__x0001__x0001_ 4 5" xfId="1307"/>
    <cellStyle name="?鹎%U龡&amp;H齲_x0001_C铣_x0014__x0007__x0001__x0001_ 4 5 2" xfId="1308"/>
    <cellStyle name="?鹎%U龡&amp;H齲_x0001_C铣_x0014__x0007__x0001__x0001_ 4 5 2 2" xfId="1309"/>
    <cellStyle name="差 4 3 2" xfId="1310"/>
    <cellStyle name="?鹎%U龡&amp;H齲_x0001_C铣_x0014__x0007__x0001__x0001_ 4 5 3" xfId="1311"/>
    <cellStyle name="?鹎%U龡&amp;H齲_x0001_C铣_x0014__x0007__x0001__x0001_ 4 5 3 2" xfId="1312"/>
    <cellStyle name="?鹎%U龡&amp;H齲_x0001_C铣_x0014__x0007__x0001__x0001_ 4 6" xfId="1313"/>
    <cellStyle name="输入 3" xfId="1314"/>
    <cellStyle name="常规 2 9" xfId="1315"/>
    <cellStyle name="?鹎%U龡&amp;H齲_x0001_C铣_x0014__x0007__x0001__x0001_ 4 6 2" xfId="1316"/>
    <cellStyle name="?鹎%U龡&amp;H齲_x0001_C铣_x0014__x0007__x0001__x0001_ 4 6 2 2" xfId="1317"/>
    <cellStyle name="?鹎%U龡&amp;H齲_x0001_C铣_x0014__x0007__x0001__x0001_ 4 6 3" xfId="1318"/>
    <cellStyle name="?鹎%U龡&amp;H齲_x0001_C铣_x0014__x0007__x0001__x0001_ 4 6 3 2" xfId="1319"/>
    <cellStyle name="货币 4 4 3" xfId="1320"/>
    <cellStyle name="?鹎%U龡&amp;H齲_x0001_C铣_x0014__x0007__x0001__x0001_ 4 6_2015财政决算公开" xfId="1321"/>
    <cellStyle name="?鹎%U龡&amp;H齲_x0001_C铣_x0014__x0007__x0001__x0001_ 4 7" xfId="1322"/>
    <cellStyle name="常规 3 9" xfId="1323"/>
    <cellStyle name="?鹎%U龡&amp;H齲_x0001_C铣_x0014__x0007__x0001__x0001_ 4 7 2" xfId="1324"/>
    <cellStyle name="40% - 强调文字颜色 5 3 2_2015财政决算公开" xfId="1325"/>
    <cellStyle name="?鹎%U龡&amp;H齲_x0001_C铣_x0014__x0007__x0001__x0001_ 4 8" xfId="1326"/>
    <cellStyle name="常规 4 2 7" xfId="1327"/>
    <cellStyle name="?鹎%U龡&amp;H齲_x0001_C铣_x0014__x0007__x0001__x0001_ 4 8 2" xfId="1328"/>
    <cellStyle name="?鹎%U龡&amp;H齲_x0001_C铣_x0014__x0007__x0001__x0001_ 4 9" xfId="1329"/>
    <cellStyle name="千位分隔 4 2 3 3" xfId="1330"/>
    <cellStyle name="常规 5 9" xfId="1331"/>
    <cellStyle name="?鹎%U龡&amp;H齲_x0001_C铣_x0014__x0007__x0001__x0001_ 4 9 2" xfId="1332"/>
    <cellStyle name="?鹎%U龡&amp;H齲_x0001_C铣_x0014__x0007__x0001__x0001_ 4_2015财政决算公开" xfId="1333"/>
    <cellStyle name="60% - 强调文字颜色 5 5 2 2 2" xfId="1334"/>
    <cellStyle name="?鹎%U龡&amp;H齲_x0001_C铣_x0014__x0007__x0001__x0001_ 5 3 2" xfId="1335"/>
    <cellStyle name="60% - 强调文字颜色 5 5 2 3" xfId="1336"/>
    <cellStyle name="40% - 强调文字颜色 6 3 2 2 2 2" xfId="1337"/>
    <cellStyle name="?鹎%U龡&amp;H齲_x0001_C铣_x0014__x0007__x0001__x0001_ 5 4" xfId="1338"/>
    <cellStyle name="强调文字颜色 4 2 3 3 2" xfId="1339"/>
    <cellStyle name="?鹎%U龡&amp;H齲_x0001_C铣_x0014__x0007__x0001__x0001_ 6 2" xfId="1340"/>
    <cellStyle name="标题 2 2 4" xfId="1341"/>
    <cellStyle name="货币 3 6" xfId="1342"/>
    <cellStyle name="?鹎%U龡&amp;H齲_x0001_C铣_x0014__x0007__x0001__x0001_ 6 2 2" xfId="1343"/>
    <cellStyle name="标题 2 2 4 2" xfId="1344"/>
    <cellStyle name="?鹎%U龡&amp;H齲_x0001_C铣_x0014__x0007__x0001__x0001_ 6 3" xfId="1345"/>
    <cellStyle name="标题 2 2 5" xfId="1346"/>
    <cellStyle name="60% - 强调文字颜色 5 5 3 2" xfId="1347"/>
    <cellStyle name="货币 4 6" xfId="1348"/>
    <cellStyle name="?鹎%U龡&amp;H齲_x0001_C铣_x0014__x0007__x0001__x0001_ 6 3 2" xfId="1349"/>
    <cellStyle name="?鹎%U龡&amp;H齲_x0001_C铣_x0014__x0007__x0001__x0001_ 6 4" xfId="1350"/>
    <cellStyle name="?鹎%U龡&amp;H齲_x0001_C铣_x0014__x0007__x0001__x0001_ 6_2015财政决算公开" xfId="1351"/>
    <cellStyle name="计算 7" xfId="1352"/>
    <cellStyle name="20% - 着色 5" xfId="1353"/>
    <cellStyle name="强调文字颜色 4 2 3 4" xfId="1354"/>
    <cellStyle name="?鹎%U龡&amp;H齲_x0001_C铣_x0014__x0007__x0001__x0001_ 7" xfId="1355"/>
    <cellStyle name="20% - 强调文字颜色 1 2" xfId="1356"/>
    <cellStyle name="20% - 强调文字颜色 1 2 2" xfId="1357"/>
    <cellStyle name="20% - 强调文字颜色 1 2 2 2" xfId="1358"/>
    <cellStyle name="20% - 强调文字颜色 1 2 2 2 2 2" xfId="1359"/>
    <cellStyle name="60% - 强调文字颜色 4 2 3 3 2" xfId="1360"/>
    <cellStyle name="40% - 强调文字颜色 6 5 3 2" xfId="1361"/>
    <cellStyle name="20% - 强调文字颜色 1 2 2 2 3" xfId="1362"/>
    <cellStyle name="20% - 强调文字颜色 1 2 2 3" xfId="1363"/>
    <cellStyle name="20% - 强调文字颜色 1 2 2 3 2" xfId="1364"/>
    <cellStyle name="20% - 强调文字颜色 1 2 2 4" xfId="1365"/>
    <cellStyle name="计算 4 4" xfId="1366"/>
    <cellStyle name="20% - 强调文字颜色 1 2 2_2015财政决算公开" xfId="1367"/>
    <cellStyle name="20% - 强调文字颜色 1 2 3" xfId="1368"/>
    <cellStyle name="20% - 强调文字颜色 1 2 3 2" xfId="1369"/>
    <cellStyle name="20% - 强调文字颜色 1 2 3 2 2 2" xfId="1370"/>
    <cellStyle name="常规 13 2 2 2 2" xfId="1371"/>
    <cellStyle name="20% - 强调文字颜色 1 2 3 2 3" xfId="1372"/>
    <cellStyle name="20% - 强调文字颜色 1 2 3 2_2015财政决算公开" xfId="1373"/>
    <cellStyle name="20% - 强调文字颜色 1 2 3 3" xfId="1374"/>
    <cellStyle name="20% - 强调文字颜色 1 2 3 3 2" xfId="1375"/>
    <cellStyle name="40% - 强调文字颜色 2 2 2_2015财政决算公开" xfId="1376"/>
    <cellStyle name="20% - 强调文字颜色 1 2 3 4" xfId="1377"/>
    <cellStyle name="20% - 强调文字颜色 1 2 3 5" xfId="1378"/>
    <cellStyle name="20% - 强调文字颜色 1 2 3_2015财政决算公开" xfId="1379"/>
    <cellStyle name="20% - 强调文字颜色 1 2 4" xfId="1380"/>
    <cellStyle name="40% - 强调文字颜色 1 5 3" xfId="1381"/>
    <cellStyle name="20% - 强调文字颜色 1 2 4 2 2" xfId="1382"/>
    <cellStyle name="20% - 强调文字颜色 1 2 4 3" xfId="1383"/>
    <cellStyle name="20% - 强调文字颜色 1 2 4 4" xfId="1384"/>
    <cellStyle name="20% - 强调文字颜色 1 2 4_2015财政决算公开" xfId="1385"/>
    <cellStyle name="20% - 强调文字颜色 1 2 5" xfId="1386"/>
    <cellStyle name="20% - 强调文字颜色 1 2 5 2" xfId="1387"/>
    <cellStyle name="强调文字颜色 2 2 2 2" xfId="1388"/>
    <cellStyle name="20% - 强调文字颜色 1 3" xfId="1389"/>
    <cellStyle name="强调文字颜色 2 2 2 2 2" xfId="1390"/>
    <cellStyle name="20% - 强调文字颜色 1 3 2" xfId="1391"/>
    <cellStyle name="强调文字颜色 2 2 2 2 2 2" xfId="1392"/>
    <cellStyle name="20% - 强调文字颜色 1 3 2 2" xfId="1393"/>
    <cellStyle name="20% - 强调文字颜色 1 3 2 2 2 2" xfId="1394"/>
    <cellStyle name="20% - 强调文字颜色 1 3 2 2 3" xfId="1395"/>
    <cellStyle name="20% - 强调文字颜色 1 3 2 2_2015财政决算公开" xfId="1396"/>
    <cellStyle name="20% - 强调文字颜色 1 3 2 3" xfId="1397"/>
    <cellStyle name="20% - 强调文字颜色 1 3 2 3 2" xfId="1398"/>
    <cellStyle name="20% - 强调文字颜色 1 3 2 4" xfId="1399"/>
    <cellStyle name="60% - 强调文字颜色 1 5 2 2 2" xfId="1400"/>
    <cellStyle name="20% - 强调文字颜色 1 3 2_2015财政决算公开" xfId="1401"/>
    <cellStyle name="强调文字颜色 2 2 2 2 3" xfId="1402"/>
    <cellStyle name="20% - 强调文字颜色 1 3 3" xfId="1403"/>
    <cellStyle name="20% - 强调文字颜色 1 3 3 2" xfId="1404"/>
    <cellStyle name="20% - 强调文字颜色 1 3 3 3" xfId="1405"/>
    <cellStyle name="常规 2 2 2 2 2" xfId="1406"/>
    <cellStyle name="20% - 强调文字颜色 1 3 3_2015财政决算公开" xfId="1407"/>
    <cellStyle name="20% - 强调文字颜色 1 3 4" xfId="1408"/>
    <cellStyle name="20% - 强调文字颜色 1 3 4 2" xfId="1409"/>
    <cellStyle name="20% - 强调文字颜色 1 3 5" xfId="1410"/>
    <cellStyle name="20% - 强调文字颜色 1 3_2015财政决算公开" xfId="1411"/>
    <cellStyle name="20% - 强调文字颜色 1 4 2 2" xfId="1412"/>
    <cellStyle name="20% - 强调文字颜色 1 4 2 3" xfId="1413"/>
    <cellStyle name="20% - 强调文字颜色 1 4 2_2015财政决算公开" xfId="1414"/>
    <cellStyle name="20% - 强调文字颜色 1 4 3" xfId="1415"/>
    <cellStyle name="20% - 强调文字颜色 1 4 3 2" xfId="1416"/>
    <cellStyle name="20% - 强调文字颜色 1 4 4" xfId="1417"/>
    <cellStyle name="40% - 强调文字颜色 3 6_2015财政决算公开" xfId="1418"/>
    <cellStyle name="百分比 4" xfId="1419"/>
    <cellStyle name="20% - 强调文字颜色 1 4_2015财政决算公开" xfId="1420"/>
    <cellStyle name="60% - 强调文字颜色 3 3" xfId="1421"/>
    <cellStyle name="20% - 强调文字颜色 1 5 2 2" xfId="1422"/>
    <cellStyle name="60% - 强调文字颜色 3 3 2" xfId="1423"/>
    <cellStyle name="20% - 强调文字颜色 1 5 2 2 2" xfId="1424"/>
    <cellStyle name="常规 2 4 2 6 2" xfId="1425"/>
    <cellStyle name="60% - 强调文字颜色 3 4" xfId="1426"/>
    <cellStyle name="20% - 强调文字颜色 1 5 2 3" xfId="1427"/>
    <cellStyle name="常规 2 3 2 3 3 2" xfId="1428"/>
    <cellStyle name="20% - 强调文字颜色 1 5 2_2015财政决算公开" xfId="1429"/>
    <cellStyle name="20% - 强调文字颜色 4 2 3 2_2015财政决算公开" xfId="1430"/>
    <cellStyle name="20% - 强调文字颜色 1 5 3" xfId="1431"/>
    <cellStyle name="60% - 强调文字颜色 4 3" xfId="1432"/>
    <cellStyle name="20% - 强调文字颜色 1 5 3 2" xfId="1433"/>
    <cellStyle name="20% - 强调文字颜色 1 5 4" xfId="1434"/>
    <cellStyle name="强调文字颜色 3 4 2 3" xfId="1435"/>
    <cellStyle name="20% - 强调文字颜色 1 5_2015财政决算公开" xfId="1436"/>
    <cellStyle name="20% - 强调文字颜色 1 6 2 2" xfId="1437"/>
    <cellStyle name="20% - 强调文字颜色 1 6 3" xfId="1438"/>
    <cellStyle name="货币 4 2 4" xfId="1439"/>
    <cellStyle name="20% - 强调文字颜色 1 6_2015财政决算公开" xfId="1440"/>
    <cellStyle name="20% - 强调文字颜色 2 2" xfId="1441"/>
    <cellStyle name="40% - 强调文字颜色 3 2 7" xfId="1442"/>
    <cellStyle name="20% - 强调文字颜色 2 2 2" xfId="1443"/>
    <cellStyle name="20% - 强调文字颜色 2 2 2 2" xfId="1444"/>
    <cellStyle name="标题 2 8" xfId="1445"/>
    <cellStyle name="20% - 强调文字颜色 2 2 2 2 2 2" xfId="1446"/>
    <cellStyle name="60% - 强调文字颜色 5 2 3 3 2" xfId="1447"/>
    <cellStyle name="20% - 强调文字颜色 2 2 2 2 3" xfId="1448"/>
    <cellStyle name="20% - 强调文字颜色 2 2 2 2_2015财政决算公开" xfId="1449"/>
    <cellStyle name="20% - 强调文字颜色 2 2 2 3" xfId="1450"/>
    <cellStyle name="20% - 强调文字颜色 2 9" xfId="1451"/>
    <cellStyle name="20% - 强调文字颜色 2 2 2 3 2" xfId="1452"/>
    <cellStyle name="常规 2 2 2 2 5 2" xfId="1453"/>
    <cellStyle name="20% - 强调文字颜色 2 2 2 4" xfId="1454"/>
    <cellStyle name="检查单元格 6 2" xfId="1455"/>
    <cellStyle name="小数 4 2" xfId="1456"/>
    <cellStyle name="20% - 强调文字颜色 2 2 2_2015财政决算公开" xfId="1457"/>
    <cellStyle name="常规 2 5 2 2 2" xfId="1458"/>
    <cellStyle name="20% - 强调文字颜色 2 2 3" xfId="1459"/>
    <cellStyle name="20% - 强调文字颜色 2 2 3 2" xfId="1460"/>
    <cellStyle name="60% - 强调文字颜色 2 4 3" xfId="1461"/>
    <cellStyle name="20% - 强调文字颜色 2 2 3 2 2 2" xfId="1462"/>
    <cellStyle name="20% - 强调文字颜色 2 2 3 2 3" xfId="1463"/>
    <cellStyle name="20% - 强调文字颜色 2 2 3 2_2015财政决算公开" xfId="1464"/>
    <cellStyle name="20% - 强调文字颜色 2 2 3 3" xfId="1465"/>
    <cellStyle name="20% - 强调文字颜色 2 2 3 3 2" xfId="1466"/>
    <cellStyle name="常规 2 2 2 2 6 2" xfId="1467"/>
    <cellStyle name="20% - 强调文字颜色 2 2 3 4" xfId="1468"/>
    <cellStyle name="60% - 强调文字颜色 1 2 3 2 2 2" xfId="1469"/>
    <cellStyle name="20% - 强调文字颜色 2 2 4" xfId="1470"/>
    <cellStyle name="20% - 强调文字颜色 2 2 4 2" xfId="1471"/>
    <cellStyle name="20% - 强调文字颜色 2 2 4 2 2" xfId="1472"/>
    <cellStyle name="20% - 强调文字颜色 2 2 4 3" xfId="1473"/>
    <cellStyle name="40% - 强调文字颜色 3 3 2_2015财政决算公开" xfId="1474"/>
    <cellStyle name="20% - 强调文字颜色 2 2 4 4" xfId="1475"/>
    <cellStyle name="20% - 强调文字颜色 2 2 4_2015财政决算公开" xfId="1476"/>
    <cellStyle name="20% - 强调文字颜色 6 3 2 2 2 2" xfId="1477"/>
    <cellStyle name="20% - 强调文字颜色 2 2 5" xfId="1478"/>
    <cellStyle name="20% - 强调文字颜色 2 2 5 2" xfId="1479"/>
    <cellStyle name="20% - 强调文字颜色 2 2 6" xfId="1480"/>
    <cellStyle name="60% - 强调文字颜色 1 4 2 3" xfId="1481"/>
    <cellStyle name="20% - 强调文字颜色 2 2_2015财政决算公开" xfId="1482"/>
    <cellStyle name="20% - 强调文字颜色 4 3 2 3 2" xfId="1483"/>
    <cellStyle name="强调文字颜色 2 2 3 2" xfId="1484"/>
    <cellStyle name="20% - 强调文字颜色 2 3" xfId="1485"/>
    <cellStyle name="常规 35" xfId="1486"/>
    <cellStyle name="常规 40" xfId="1487"/>
    <cellStyle name="强调文字颜色 2 2 3 2 2" xfId="1488"/>
    <cellStyle name="20% - 强调文字颜色 2 3 2" xfId="1489"/>
    <cellStyle name="强调文字颜色 2 2 3 2 2 2" xfId="1490"/>
    <cellStyle name="20% - 强调文字颜色 2 3 2 2" xfId="1491"/>
    <cellStyle name="20% - 强调文字颜色 2 3 2 2 2 2" xfId="1492"/>
    <cellStyle name="20% - 强调文字颜色 2 3 2 2 3" xfId="1493"/>
    <cellStyle name="20% - 强调文字颜色 2 3 2 2_2015财政决算公开" xfId="1494"/>
    <cellStyle name="20% - 强调文字颜色 2 3 2 3" xfId="1495"/>
    <cellStyle name="20% - 强调文字颜色 2 3 2 3 2" xfId="1496"/>
    <cellStyle name="20% - 强调文字颜色 2 3 2 4" xfId="1497"/>
    <cellStyle name="20% - 强调文字颜色 2 3 2_2015财政决算公开" xfId="1498"/>
    <cellStyle name="常规 36" xfId="1499"/>
    <cellStyle name="常规 41" xfId="1500"/>
    <cellStyle name="强调文字颜色 2 2 3 2 3" xfId="1501"/>
    <cellStyle name="20% - 强调文字颜色 2 3 3" xfId="1502"/>
    <cellStyle name="20% - 强调文字颜色 2 3 3 2" xfId="1503"/>
    <cellStyle name="20% - 强调文字颜色 2 3 3 2 2" xfId="1504"/>
    <cellStyle name="20% - 强调文字颜色 2 3 3 3" xfId="1505"/>
    <cellStyle name="20% - 强调文字颜色 2 3 3_2015财政决算公开" xfId="1506"/>
    <cellStyle name="常规 37" xfId="1507"/>
    <cellStyle name="常规 42" xfId="1508"/>
    <cellStyle name="20% - 强调文字颜色 2 3 4" xfId="1509"/>
    <cellStyle name="40% - 强调文字颜色 1 2 6" xfId="1510"/>
    <cellStyle name="20% - 强调文字颜色 2 3 4 2" xfId="1511"/>
    <cellStyle name="常规 38" xfId="1512"/>
    <cellStyle name="常规 43" xfId="1513"/>
    <cellStyle name="20% - 强调文字颜色 2 3 5" xfId="1514"/>
    <cellStyle name="常规 2 4 2 2 4 2" xfId="1515"/>
    <cellStyle name="20% - 强调文字颜色 2 3_2015财政决算公开" xfId="1516"/>
    <cellStyle name="20% - 强调文字颜色 2 4 2 2" xfId="1517"/>
    <cellStyle name="20% - 强调文字颜色 2 4 2 3" xfId="1518"/>
    <cellStyle name="20% - 强调文字颜色 2 4 2_2015财政决算公开" xfId="1519"/>
    <cellStyle name="20% - 强调文字颜色 6 5_2015财政决算公开" xfId="1520"/>
    <cellStyle name="20% - 强调文字颜色 2 4 3" xfId="1521"/>
    <cellStyle name="20% - 强调文字颜色 2 4 3 2" xfId="1522"/>
    <cellStyle name="20% - 强调文字颜色 2 4 4" xfId="1523"/>
    <cellStyle name="20% - 强调文字颜色 2 4_2015财政决算公开" xfId="1524"/>
    <cellStyle name="强调文字颜色 2 2 3 4" xfId="1525"/>
    <cellStyle name="20% - 强调文字颜色 2 5" xfId="1526"/>
    <cellStyle name="20% - 强调文字颜色 2 5 2" xfId="1527"/>
    <cellStyle name="20% - 强调文字颜色 2 5 2 2" xfId="1528"/>
    <cellStyle name="20% - 强调文字颜色 2 5 2 2 2" xfId="1529"/>
    <cellStyle name="20% - 强调文字颜色 2 5 2 3" xfId="1530"/>
    <cellStyle name="20% - 强调文字颜色 6 6 3" xfId="1531"/>
    <cellStyle name="60% - 强调文字颜色 1 6 2 2" xfId="1532"/>
    <cellStyle name="20% - 强调文字颜色 2 5 2_2015财政决算公开" xfId="1533"/>
    <cellStyle name="20% - 强调文字颜色 2 5 3" xfId="1534"/>
    <cellStyle name="20% - 强调文字颜色 2 5 3 2" xfId="1535"/>
    <cellStyle name="20% - 强调文字颜色 2 5 4" xfId="1536"/>
    <cellStyle name="20% - 强调文字颜色 2 5_2015财政决算公开" xfId="1537"/>
    <cellStyle name="20% - 强调文字颜色 2 6 2 2" xfId="1538"/>
    <cellStyle name="20% - 强调文字颜色 2 6 3" xfId="1539"/>
    <cellStyle name="60% - 强调文字颜色 1 2 2 2" xfId="1540"/>
    <cellStyle name="20% - 强调文字颜色 2 6_2015财政决算公开" xfId="1541"/>
    <cellStyle name="常规 3 2 5" xfId="1542"/>
    <cellStyle name="20% - 强调文字颜色 3 2" xfId="1543"/>
    <cellStyle name="常规 3 2 5 2" xfId="1544"/>
    <cellStyle name="40% - 强调文字颜色 4 2 7" xfId="1545"/>
    <cellStyle name="20% - 强调文字颜色 3 2 2" xfId="1546"/>
    <cellStyle name="常规 2 2 6 4" xfId="1547"/>
    <cellStyle name="百分比 4 2 4" xfId="1548"/>
    <cellStyle name="20% - 强调文字颜色 3 2 2 2" xfId="1549"/>
    <cellStyle name="20% - 强调文字颜色 3 2 2 2 2" xfId="1550"/>
    <cellStyle name="20% - 强调文字颜色 3 2 2 2 2 2" xfId="1551"/>
    <cellStyle name="60% - 强调文字颜色 6 2 3 3 2" xfId="1552"/>
    <cellStyle name="20% - 强调文字颜色 3 2 2 2 3" xfId="1553"/>
    <cellStyle name="常规 51 2" xfId="1554"/>
    <cellStyle name="20% - 强调文字颜色 3 2 2 2_2015财政决算公开" xfId="1555"/>
    <cellStyle name="20% - 强调文字颜色 3 2 2 3" xfId="1556"/>
    <cellStyle name="20% - 强调文字颜色 3 2 2 3 2" xfId="1557"/>
    <cellStyle name="常规 12 2 3 2 2" xfId="1558"/>
    <cellStyle name="20% - 强调文字颜色 3 2 2 4" xfId="1559"/>
    <cellStyle name="20% - 强调文字颜色 3 2 2_2015财政决算公开" xfId="1560"/>
    <cellStyle name="20% - 强调文字颜色 3 2 3" xfId="1561"/>
    <cellStyle name="汇总 5" xfId="1562"/>
    <cellStyle name="常规 2 2 7 4" xfId="1563"/>
    <cellStyle name="20% - 强调文字颜色 3 2 3 2" xfId="1564"/>
    <cellStyle name="汇总 5 2" xfId="1565"/>
    <cellStyle name="常规 2 2 7 4 2" xfId="1566"/>
    <cellStyle name="20% - 强调文字颜色 3 2 3 2 2" xfId="1567"/>
    <cellStyle name="汇总 5 2 2" xfId="1568"/>
    <cellStyle name="20% - 强调文字颜色 3 2 3 2 2 2" xfId="1569"/>
    <cellStyle name="汇总 5 3" xfId="1570"/>
    <cellStyle name="20% - 强调文字颜色 3 2 3 2 3" xfId="1571"/>
    <cellStyle name="常规 5 4" xfId="1572"/>
    <cellStyle name="常规 4 3 2" xfId="1573"/>
    <cellStyle name="20% - 强调文字颜色 3 2 3 2_2015财政决算公开" xfId="1574"/>
    <cellStyle name="汇总 6" xfId="1575"/>
    <cellStyle name="常规 2 2 7 5" xfId="1576"/>
    <cellStyle name="20% - 强调文字颜色 3 2 3 3" xfId="1577"/>
    <cellStyle name="汇总 6 2" xfId="1578"/>
    <cellStyle name="常规 10 2 3" xfId="1579"/>
    <cellStyle name="20% - 强调文字颜色 3 2 3 3 2" xfId="1580"/>
    <cellStyle name="汇总 7" xfId="1581"/>
    <cellStyle name="20% - 强调文字颜色 6 2 2_2015财政决算公开" xfId="1582"/>
    <cellStyle name="20% - 强调文字颜色 3 2 3 4" xfId="1583"/>
    <cellStyle name="汇总 2 2 2 2" xfId="1584"/>
    <cellStyle name="20% - 强调文字颜色 3 2 3 5" xfId="1585"/>
    <cellStyle name="解释性文本 6 2" xfId="1586"/>
    <cellStyle name="差 3 2" xfId="1587"/>
    <cellStyle name="20% - 强调文字颜色 3 2 3_2015财政决算公开" xfId="1588"/>
    <cellStyle name="20% - 强调文字颜色 3 2 4" xfId="1589"/>
    <cellStyle name="20% - 强调文字颜色 3 2 4 2" xfId="1590"/>
    <cellStyle name="20% - 强调文字颜色 3 2 4 3" xfId="1591"/>
    <cellStyle name="20% - 强调文字颜色 3 2 4 4" xfId="1592"/>
    <cellStyle name="20% - 强调文字颜色 3 2 4_2015财政决算公开" xfId="1593"/>
    <cellStyle name="货币 3 3 4 2" xfId="1594"/>
    <cellStyle name="20% - 强调文字颜色 3 2 5" xfId="1595"/>
    <cellStyle name="20% - 强调文字颜色 3 2 5 2" xfId="1596"/>
    <cellStyle name="20% - 强调文字颜色 3 2 6" xfId="1597"/>
    <cellStyle name="20% - 强调文字颜色 3 2 7" xfId="1598"/>
    <cellStyle name="20% - 强调文字颜色 3 2_2015财政决算公开" xfId="1599"/>
    <cellStyle name="常规 3 2 6" xfId="1600"/>
    <cellStyle name="强调文字颜色 2 2 4 2" xfId="1601"/>
    <cellStyle name="20% - 强调文字颜色 3 3" xfId="1602"/>
    <cellStyle name="常规 3 2 6 2" xfId="1603"/>
    <cellStyle name="强调文字颜色 2 2 4 2 2" xfId="1604"/>
    <cellStyle name="20% - 强调文字颜色 3 3 2" xfId="1605"/>
    <cellStyle name="常规 2 3 6 4" xfId="1606"/>
    <cellStyle name="百分比 5 2 4" xfId="1607"/>
    <cellStyle name="20% - 强调文字颜色 3 3 2 2" xfId="1608"/>
    <cellStyle name="常规 2 3 6 4 2" xfId="1609"/>
    <cellStyle name="20% - 强调文字颜色 3 3 2 2 2" xfId="1610"/>
    <cellStyle name="20% - 强调文字颜色 3 3 2 2 2 2" xfId="1611"/>
    <cellStyle name="20% - 强调文字颜色 3 3 2 2 3" xfId="1612"/>
    <cellStyle name="20% - 强调文字颜色 3 3 2 2_2015财政决算公开" xfId="1613"/>
    <cellStyle name="常规 2 3 6 5" xfId="1614"/>
    <cellStyle name="20% - 强调文字颜色 3 3 2 3" xfId="1615"/>
    <cellStyle name="20% - 强调文字颜色 3 3 2 3 2" xfId="1616"/>
    <cellStyle name="20% - 强调文字颜色 3 3 2 4" xfId="1617"/>
    <cellStyle name="常规 3 2 2" xfId="1618"/>
    <cellStyle name="20% - 强调文字颜色 3 3 2_2015财政决算公开" xfId="1619"/>
    <cellStyle name="20% - 强调文字颜色 3 3 3" xfId="1620"/>
    <cellStyle name="20% - 强调文字颜色 3 3 3 2" xfId="1621"/>
    <cellStyle name="20% - 强调文字颜色 3 3 3 2 2" xfId="1622"/>
    <cellStyle name="差 3 3 2 2" xfId="1623"/>
    <cellStyle name="20% - 强调文字颜色 3 3 3_2015财政决算公开" xfId="1624"/>
    <cellStyle name="20% - 强调文字颜色 4 2 2 2" xfId="1625"/>
    <cellStyle name="20% - 强调文字颜色 3 3 4" xfId="1626"/>
    <cellStyle name="20% - 强调文字颜色 4 2 2 2 2" xfId="1627"/>
    <cellStyle name="20% - 强调文字颜色 3 3 4 2" xfId="1628"/>
    <cellStyle name="20% - 强调文字颜色 4 2 2 3" xfId="1629"/>
    <cellStyle name="20% - 强调文字颜色 3 3 5" xfId="1630"/>
    <cellStyle name="20% - 强调文字颜色 3 3_2015财政决算公开" xfId="1631"/>
    <cellStyle name="20% - 强调文字颜色 3 4 2" xfId="1632"/>
    <cellStyle name="常规 2 4 6 4" xfId="1633"/>
    <cellStyle name="百分比 6 2 4" xfId="1634"/>
    <cellStyle name="20% - 强调文字颜色 3 4 2 2" xfId="1635"/>
    <cellStyle name="常规 2 4 6 4 2" xfId="1636"/>
    <cellStyle name="20% - 强调文字颜色 3 4 2 2 2" xfId="1637"/>
    <cellStyle name="常规 2 5 2" xfId="1638"/>
    <cellStyle name="常规 2 4 6 5" xfId="1639"/>
    <cellStyle name="20% - 强调文字颜色 3 4 2 3" xfId="1640"/>
    <cellStyle name="常规 48" xfId="1641"/>
    <cellStyle name="常规 53" xfId="1642"/>
    <cellStyle name="20% - 强调文字颜色 3 4 2_2015财政决算公开" xfId="1643"/>
    <cellStyle name="20% - 强调文字颜色 3 4 3" xfId="1644"/>
    <cellStyle name="20% - 强调文字颜色 3 4 3 2" xfId="1645"/>
    <cellStyle name="20% - 强调文字颜色 4 2 3 2" xfId="1646"/>
    <cellStyle name="20% - 强调文字颜色 3 4 4" xfId="1647"/>
    <cellStyle name="20% - 强调文字颜色 3 4_2015财政决算公开" xfId="1648"/>
    <cellStyle name="常规 3 2 8" xfId="1649"/>
    <cellStyle name="20% - 强调文字颜色 3 5" xfId="1650"/>
    <cellStyle name="常规 3 2 8 2" xfId="1651"/>
    <cellStyle name="20% - 强调文字颜色 3 5 2" xfId="1652"/>
    <cellStyle name="百分比 7 2 4" xfId="1653"/>
    <cellStyle name="20% - 强调文字颜色 3 5 2 2" xfId="1654"/>
    <cellStyle name="警告文本 3 2 3" xfId="1655"/>
    <cellStyle name="20% - 强调文字颜色 3 5 2 2 2" xfId="1656"/>
    <cellStyle name="常规 3 5 2" xfId="1657"/>
    <cellStyle name="20% - 强调文字颜色 3 5 2 3" xfId="1658"/>
    <cellStyle name="20% - 强调文字颜色 3 5 2_2015财政决算公开" xfId="1659"/>
    <cellStyle name="20% - 强调文字颜色 3 5 3" xfId="1660"/>
    <cellStyle name="20% - 强调文字颜色 3 5 3 2" xfId="1661"/>
    <cellStyle name="20% - 强调文字颜色 4 2 4 2" xfId="1662"/>
    <cellStyle name="20% - 强调文字颜色 3 5 4" xfId="1663"/>
    <cellStyle name="常规 7 3" xfId="1664"/>
    <cellStyle name="20% - 强调文字颜色 3 6 2 2" xfId="1665"/>
    <cellStyle name="20% - 强调文字颜色 3 6 3" xfId="1666"/>
    <cellStyle name="60% - 强调文字颜色 1 3 2 2" xfId="1667"/>
    <cellStyle name="20% - 强调文字颜色 3 6_2015财政决算公开" xfId="1668"/>
    <cellStyle name="好 3 2 2 3" xfId="1669"/>
    <cellStyle name="常规 3 3 5" xfId="1670"/>
    <cellStyle name="标题 5 3 2 2" xfId="1671"/>
    <cellStyle name="20% - 强调文字颜色 4 2" xfId="1672"/>
    <cellStyle name="标题 5 3 2 2 2" xfId="1673"/>
    <cellStyle name="20% - 强调文字颜色 4 2 2" xfId="1674"/>
    <cellStyle name="20% - 强调文字颜色 4 2 2 2 3" xfId="1675"/>
    <cellStyle name="20% - 强调文字颜色 4 2 2 2_2015财政决算公开" xfId="1676"/>
    <cellStyle name="20% - 强调文字颜色 4 2 2 3 2" xfId="1677"/>
    <cellStyle name="20% - 强调文字颜色 4 2 2 4" xfId="1678"/>
    <cellStyle name="20% - 强调文字颜色 4 2 2_2015财政决算公开" xfId="1679"/>
    <cellStyle name="20% - 强调文字颜色 4 2 3" xfId="1680"/>
    <cellStyle name="20% - 强调文字颜色 4 2 3 2 2" xfId="1681"/>
    <cellStyle name="常规 2 7 2" xfId="1682"/>
    <cellStyle name="20% - 强调文字颜色 4 2 3 2 3" xfId="1683"/>
    <cellStyle name="20% - 强调文字颜色 4 2 3 3" xfId="1684"/>
    <cellStyle name="20% - 强调文字颜色 4 2 3 3 2" xfId="1685"/>
    <cellStyle name="20% - 强调文字颜色 4 2 3 4" xfId="1686"/>
    <cellStyle name="汇总 3 2 2 2" xfId="1687"/>
    <cellStyle name="20% - 强调文字颜色 4 2 3 5" xfId="1688"/>
    <cellStyle name="20% - 强调文字颜色 4 2 3_2015财政决算公开" xfId="1689"/>
    <cellStyle name="20% - 强调文字颜色 4 2 4" xfId="1690"/>
    <cellStyle name="20% - 强调文字颜色 4 2 4 2 2" xfId="1691"/>
    <cellStyle name="20% - 强调文字颜色 4 2 4 3" xfId="1692"/>
    <cellStyle name="20% - 强调文字颜色 4 2 4 4" xfId="1693"/>
    <cellStyle name="好 6 2" xfId="1694"/>
    <cellStyle name="标题 3 2 3 2" xfId="1695"/>
    <cellStyle name="20% - 强调文字颜色 4 2 4_2015财政决算公开" xfId="1696"/>
    <cellStyle name="20% - 强调文字颜色 4 2 5" xfId="1697"/>
    <cellStyle name="60% - 强调文字颜色 1 3 2 3" xfId="1698"/>
    <cellStyle name="20% - 强调文字颜色 4 2 5 2" xfId="1699"/>
    <cellStyle name="20% - 强调文字颜色 4 2 6" xfId="1700"/>
    <cellStyle name="常规 10 3 2" xfId="1701"/>
    <cellStyle name="20% - 强调文字颜色 4 2 7" xfId="1702"/>
    <cellStyle name="40% - 强调文字颜色 4 5 3 2" xfId="1703"/>
    <cellStyle name="检查单元格 8" xfId="1704"/>
    <cellStyle name="常规 2 5 2 4" xfId="1705"/>
    <cellStyle name="20% - 强调文字颜色 4 2_2015财政决算公开" xfId="1706"/>
    <cellStyle name="标题 5 3 2 3" xfId="1707"/>
    <cellStyle name="强调文字颜色 2 2 5 2" xfId="1708"/>
    <cellStyle name="20% - 强调文字颜色 4 3" xfId="1709"/>
    <cellStyle name="20% - 强调文字颜色 4 3 2" xfId="1710"/>
    <cellStyle name="20% - 强调文字颜色 4 3 4" xfId="1711"/>
    <cellStyle name="20% - 强调文字颜色 4 3 2 2" xfId="1712"/>
    <cellStyle name="20% - 强调文字颜色 4 5 4" xfId="1713"/>
    <cellStyle name="20% - 强调文字颜色 4 3 4 2" xfId="1714"/>
    <cellStyle name="20% - 强调文字颜色 4 3 2 2 2" xfId="1715"/>
    <cellStyle name="20% - 强调文字颜色 6 5 4" xfId="1716"/>
    <cellStyle name="20% - 强调文字颜色 4 3 2 2 2 2" xfId="1717"/>
    <cellStyle name="20% - 强调文字颜色 4 3 2 2 3" xfId="1718"/>
    <cellStyle name="20% - 强调文字颜色 4 3 2 2_2015财政决算公开" xfId="1719"/>
    <cellStyle name="20% - 强调文字颜色 4 3 5" xfId="1720"/>
    <cellStyle name="20% - 强调文字颜色 4 3 2 3" xfId="1721"/>
    <cellStyle name="20% - 强调文字颜色 4 3 2 4" xfId="1722"/>
    <cellStyle name="20% - 强调文字颜色 4 3 3" xfId="1723"/>
    <cellStyle name="20% - 强调文字颜色 4 4 4" xfId="1724"/>
    <cellStyle name="20% - 强调文字颜色 4 3 3 2" xfId="1725"/>
    <cellStyle name="20% - 强调文字颜色 5 5 4" xfId="1726"/>
    <cellStyle name="20% - 强调文字颜色 4 3 3 2 2" xfId="1727"/>
    <cellStyle name="20% - 强调文字颜色 4 3 3 3" xfId="1728"/>
    <cellStyle name="好 2 4 2" xfId="1729"/>
    <cellStyle name="40% - 强调文字颜色 5 3 2" xfId="1730"/>
    <cellStyle name="20% - 强调文字颜色 4 3 3_2015财政决算公开" xfId="1731"/>
    <cellStyle name="货币 2" xfId="1732"/>
    <cellStyle name="常规 44 2" xfId="1733"/>
    <cellStyle name="20% - 强调文字颜色 4 3_2015财政决算公开" xfId="1734"/>
    <cellStyle name="20% - 强调文字颜色 4 4 2" xfId="1735"/>
    <cellStyle name="20% - 强调文字颜色 5 3 4" xfId="1736"/>
    <cellStyle name="20% - 强调文字颜色 4 4 2 2" xfId="1737"/>
    <cellStyle name="20% - 强调文字颜色 5 3 4 2" xfId="1738"/>
    <cellStyle name="20% - 强调文字颜色 4 4 2 2 2" xfId="1739"/>
    <cellStyle name="20% - 强调文字颜色 5 3 5" xfId="1740"/>
    <cellStyle name="20% - 强调文字颜色 4 4 2 3" xfId="1741"/>
    <cellStyle name="20% - 强调文字颜色 4 4 2_2015财政决算公开" xfId="1742"/>
    <cellStyle name="20% - 强调文字颜色 4 4 3" xfId="1743"/>
    <cellStyle name="20% - 强调文字颜色 5 4 4" xfId="1744"/>
    <cellStyle name="20% - 强调文字颜色 4 4 3 2" xfId="1745"/>
    <cellStyle name="20% - 强调文字颜色 4 4_2015财政决算公开" xfId="1746"/>
    <cellStyle name="常规 2 3 5 2 2" xfId="1747"/>
    <cellStyle name="20% - 强调文字颜色 4 5" xfId="1748"/>
    <cellStyle name="标题 5 2 2 2 2 2" xfId="1749"/>
    <cellStyle name="20% - 强调文字颜色 4 5 2" xfId="1750"/>
    <cellStyle name="20% - 强调文字颜色 6 3 4" xfId="1751"/>
    <cellStyle name="20% - 强调文字颜色 4 5 2 2" xfId="1752"/>
    <cellStyle name="20% - 强调文字颜色 6 3 4 2" xfId="1753"/>
    <cellStyle name="20% - 强调文字颜色 4 5 2 2 2" xfId="1754"/>
    <cellStyle name="20% - 强调文字颜色 4 5 2_2015财政决算公开" xfId="1755"/>
    <cellStyle name="20% - 强调文字颜色 4 5 3" xfId="1756"/>
    <cellStyle name="20% - 强调文字颜色 6 4 4" xfId="1757"/>
    <cellStyle name="20% - 强调文字颜色 4 5 3 2" xfId="1758"/>
    <cellStyle name="货币 3 4 3 2" xfId="1759"/>
    <cellStyle name="20% - 强调文字颜色 4 5_2015财政决算公开" xfId="1760"/>
    <cellStyle name="20% - 强调文字颜色 4 6 2 2" xfId="1761"/>
    <cellStyle name="20% - 强调文字颜色 4 6 3" xfId="1762"/>
    <cellStyle name="60% - 强调文字颜色 1 4 2 2" xfId="1763"/>
    <cellStyle name="20% - 强调文字颜色 4 6_2015财政决算公开" xfId="1764"/>
    <cellStyle name="20% - 强调文字颜色 4 7" xfId="1765"/>
    <cellStyle name="20% - 强调文字颜色 4 7 2" xfId="1766"/>
    <cellStyle name="20% - 强调文字颜色 4 8" xfId="1767"/>
    <cellStyle name="20% - 强调文字颜色 4 9" xfId="1768"/>
    <cellStyle name="常规 3 4 5" xfId="1769"/>
    <cellStyle name="标题 5 3 3 2" xfId="1770"/>
    <cellStyle name="20% - 强调文字颜色 5 2" xfId="1771"/>
    <cellStyle name="40% - 强调文字颜色 6 2 7" xfId="1772"/>
    <cellStyle name="20% - 强调文字颜色 5 2 2" xfId="1773"/>
    <cellStyle name="40% - 强调文字颜色 2 7" xfId="1774"/>
    <cellStyle name="常规 4 2 6 4" xfId="1775"/>
    <cellStyle name="20% - 强调文字颜色 5 2 2 2" xfId="1776"/>
    <cellStyle name="40% - 强调文字颜色 1 2 3 5" xfId="1777"/>
    <cellStyle name="40% - 强调文字颜色 2 7 2" xfId="1778"/>
    <cellStyle name="常规 4 2 6 4 2" xfId="1779"/>
    <cellStyle name="20% - 强调文字颜色 5 2 2 2 2" xfId="1780"/>
    <cellStyle name="20% - 强调文字颜色 5 2 2 2 3" xfId="1781"/>
    <cellStyle name="20% - 强调文字颜色 5 2 2 2_2015财政决算公开" xfId="1782"/>
    <cellStyle name="货币 5 2 2" xfId="1783"/>
    <cellStyle name="40% - 强调文字颜色 2 8" xfId="1784"/>
    <cellStyle name="常规 4 2 6 5" xfId="1785"/>
    <cellStyle name="20% - 强调文字颜色 5 2 2 3" xfId="1786"/>
    <cellStyle name="20% - 强调文字颜色 5 2 2 3 2" xfId="1787"/>
    <cellStyle name="标题 1 3" xfId="1788"/>
    <cellStyle name="20% - 强调文字颜色 5 2 2 4" xfId="1789"/>
    <cellStyle name="20% - 强调文字颜色 5 2 2_2015财政决算公开" xfId="1790"/>
    <cellStyle name="20% - 强调文字颜色 5 2 3" xfId="1791"/>
    <cellStyle name="40% - 强调文字颜色 3 7" xfId="1792"/>
    <cellStyle name="20% - 强调文字颜色 5 2 3 2" xfId="1793"/>
    <cellStyle name="货币 5 3 2" xfId="1794"/>
    <cellStyle name="40% - 强调文字颜色 3 8" xfId="1795"/>
    <cellStyle name="20% - 强调文字颜色 5 2 3 3" xfId="1796"/>
    <cellStyle name="20% - 强调文字颜色 5 2 3_2015财政决算公开" xfId="1797"/>
    <cellStyle name="20% - 强调文字颜色 5 2 4" xfId="1798"/>
    <cellStyle name="40% - 强调文字颜色 4 7" xfId="1799"/>
    <cellStyle name="20% - 强调文字颜色 5 2 4 2" xfId="1800"/>
    <cellStyle name="20% - 强调文字颜色 5 2 5" xfId="1801"/>
    <cellStyle name="20% - 强调文字颜色 5 2_2015财政决算公开" xfId="1802"/>
    <cellStyle name="20% - 强调文字颜色 5 3" xfId="1803"/>
    <cellStyle name="货币 2 2 6 5" xfId="1804"/>
    <cellStyle name="20% - 强调文字颜色 5 3 2" xfId="1805"/>
    <cellStyle name="20% - 强调文字颜色 5 3 2 2" xfId="1806"/>
    <cellStyle name="20% - 强调文字颜色 5 3 2 2 2" xfId="1807"/>
    <cellStyle name="常规 3 7 3" xfId="1808"/>
    <cellStyle name="20% - 强调文字颜色 5 3 2 2 2 2" xfId="1809"/>
    <cellStyle name="20% - 强调文字颜色 5 3 2 2 3" xfId="1810"/>
    <cellStyle name="60% - 强调文字颜色 1 9" xfId="1811"/>
    <cellStyle name="20% - 强调文字颜色 5 3 2 2_2015财政决算公开" xfId="1812"/>
    <cellStyle name="20% - 强调文字颜色 5 3 2 3" xfId="1813"/>
    <cellStyle name="20% - 强调文字颜色 5 3 2 3 2" xfId="1814"/>
    <cellStyle name="20% - 强调文字颜色 5 3 2 4" xfId="1815"/>
    <cellStyle name="20% - 强调文字颜色 5 3 2_2015财政决算公开" xfId="1816"/>
    <cellStyle name="20% - 强调文字颜色 5 3 3" xfId="1817"/>
    <cellStyle name="20% - 强调文字颜色 5 3 3 2" xfId="1818"/>
    <cellStyle name="20% - 强调文字颜色 5 3 3 2 2" xfId="1819"/>
    <cellStyle name="20% - 强调文字颜色 5 3 3 3" xfId="1820"/>
    <cellStyle name="常规 3 4" xfId="1821"/>
    <cellStyle name="Percent_laroux" xfId="1822"/>
    <cellStyle name="20% - 强调文字颜色 5 3_2015财政决算公开" xfId="1823"/>
    <cellStyle name="20% - 强调文字颜色 5 4" xfId="1824"/>
    <cellStyle name="20% - 强调文字颜色 5 4 2" xfId="1825"/>
    <cellStyle name="20% - 强调文字颜色 5 4 2 2" xfId="1826"/>
    <cellStyle name="40% - 强调文字颜色 3 2 3 5" xfId="1827"/>
    <cellStyle name="20% - 强调文字颜色 5 4 2 2 2" xfId="1828"/>
    <cellStyle name="20% - 强调文字颜色 5 4 2 3" xfId="1829"/>
    <cellStyle name="20% - 强调文字颜色 5 4 2_2015财政决算公开" xfId="1830"/>
    <cellStyle name="20% - 强调文字颜色 5 4 3" xfId="1831"/>
    <cellStyle name="20% - 强调文字颜色 5 4 3 2" xfId="1832"/>
    <cellStyle name="常规 2 3 5 3 2" xfId="1833"/>
    <cellStyle name="20% - 强调文字颜色 5 5" xfId="1834"/>
    <cellStyle name="20% - 强调文字颜色 5 5 2" xfId="1835"/>
    <cellStyle name="20% - 强调文字颜色 5 5 2 2" xfId="1836"/>
    <cellStyle name="20% - 强调文字颜色 5 5 2 3" xfId="1837"/>
    <cellStyle name="20% - 强调文字颜色 5 5 2_2015财政决算公开" xfId="1838"/>
    <cellStyle name="20% - 强调文字颜色 5 5 3" xfId="1839"/>
    <cellStyle name="20% - 强调文字颜色 5 5 3 2" xfId="1840"/>
    <cellStyle name="20% - 强调文字颜色 5 5_2015财政决算公开" xfId="1841"/>
    <cellStyle name="20% - 强调文字颜色 6 2 2 2" xfId="1842"/>
    <cellStyle name="60% - 强调文字颜色 6 3 2 2 2 2" xfId="1843"/>
    <cellStyle name="20% - 强调文字颜色 5 6 2" xfId="1844"/>
    <cellStyle name="表标题 5" xfId="1845"/>
    <cellStyle name="20% - 强调文字颜色 5 6 2 2" xfId="1846"/>
    <cellStyle name="20% - 强调文字颜色 5 6_2015财政决算公开" xfId="1847"/>
    <cellStyle name="60% - 强调文字颜色 6 3 2 2 3" xfId="1848"/>
    <cellStyle name="20% - 强调文字颜色 5 7" xfId="1849"/>
    <cellStyle name="20% - 强调文字颜色 5 7 2" xfId="1850"/>
    <cellStyle name="20% - 强调文字颜色 6 2 2 2_2015财政决算公开" xfId="1851"/>
    <cellStyle name="20% - 强调文字颜色 5 8" xfId="1852"/>
    <cellStyle name="常规 3 5 5" xfId="1853"/>
    <cellStyle name="20% - 强调文字颜色 6 2" xfId="1854"/>
    <cellStyle name="20% - 强调文字颜色 6 2 2" xfId="1855"/>
    <cellStyle name="20% - 强调文字颜色 6 2 2 2 2" xfId="1856"/>
    <cellStyle name="常规 2 2 9" xfId="1857"/>
    <cellStyle name="20% - 强调文字颜色 6 2 2 2 2 2" xfId="1858"/>
    <cellStyle name="百分比 4 5" xfId="1859"/>
    <cellStyle name="20% - 强调文字颜色 6 2 2 2 3" xfId="1860"/>
    <cellStyle name="20% - 强调文字颜色 6 2 2 3" xfId="1861"/>
    <cellStyle name="20% - 强调文字颜色 6 2 2 4" xfId="1862"/>
    <cellStyle name="20% - 强调文字颜色 6 2 3" xfId="1863"/>
    <cellStyle name="20% - 强调文字颜色 6 2 3 2" xfId="1864"/>
    <cellStyle name="20% - 强调文字颜色 6 2 3 2 2" xfId="1865"/>
    <cellStyle name="20% - 强调文字颜色 6 2 3 3" xfId="1866"/>
    <cellStyle name="20% - 强调文字颜色 6 2 4" xfId="1867"/>
    <cellStyle name="20% - 强调文字颜色 6 2 4 2" xfId="1868"/>
    <cellStyle name="20% - 强调文字颜色 6 2 5" xfId="1869"/>
    <cellStyle name="20% - 强调文字颜色 6 2_2015财政决算公开" xfId="1870"/>
    <cellStyle name="20% - 强调文字颜色 6 3" xfId="1871"/>
    <cellStyle name="常规 14 7" xfId="1872"/>
    <cellStyle name="20% - 强调文字颜色 6 3 2" xfId="1873"/>
    <cellStyle name="20% - 强调文字颜色 6 3 2 2" xfId="1874"/>
    <cellStyle name="20% - 强调文字颜色 6 3 2 2 2" xfId="1875"/>
    <cellStyle name="20% - 强调文字颜色 6 3 2 2 3" xfId="1876"/>
    <cellStyle name="20% - 强调文字颜色 6 3 2 2_2015财政决算公开" xfId="1877"/>
    <cellStyle name="20% - 强调文字颜色 6 3 2 3" xfId="1878"/>
    <cellStyle name="20% - 强调文字颜色 6 6_2015财政决算公开" xfId="1879"/>
    <cellStyle name="20% - 强调文字颜色 6 3 2 4" xfId="1880"/>
    <cellStyle name="20% - 强调文字颜色 6 3 2_2015财政决算公开" xfId="1881"/>
    <cellStyle name="20% - 强调文字颜色 6 3 3" xfId="1882"/>
    <cellStyle name="no dec" xfId="1883"/>
    <cellStyle name="20% - 强调文字颜色 6 3 3 2" xfId="1884"/>
    <cellStyle name="no dec 2" xfId="1885"/>
    <cellStyle name="20% - 强调文字颜色 6 3 3 2 2" xfId="1886"/>
    <cellStyle name="20% - 强调文字颜色 6 3 3 3" xfId="1887"/>
    <cellStyle name="汇总 2 3 2 2" xfId="1888"/>
    <cellStyle name="货币 2 2 2 3 2" xfId="1889"/>
    <cellStyle name="20% - 强调文字颜色 6 3 3_2015财政决算公开" xfId="1890"/>
    <cellStyle name="20% - 强调文字颜色 6 3_2015财政决算公开" xfId="1891"/>
    <cellStyle name="20% - 强调文字颜色 6 4" xfId="1892"/>
    <cellStyle name="20% - 强调文字颜色 6 4 2" xfId="1893"/>
    <cellStyle name="20% - 强调文字颜色 6 4 2 2 2" xfId="1894"/>
    <cellStyle name="60% - 着色 4 2" xfId="1895"/>
    <cellStyle name="20% - 强调文字颜色 6 4 2 3" xfId="1896"/>
    <cellStyle name="20% - 强调文字颜色 6 4 2_2015财政决算公开" xfId="1897"/>
    <cellStyle name="20% - 强调文字颜色 6 4 3" xfId="1898"/>
    <cellStyle name="20% - 强调文字颜色 6 4 3 2" xfId="1899"/>
    <cellStyle name="20% - 强调文字颜色 6 4_2015财政决算公开" xfId="1900"/>
    <cellStyle name="20% - 强调文字颜色 6 5" xfId="1901"/>
    <cellStyle name="20% - 强调文字颜色 6 5 2" xfId="1902"/>
    <cellStyle name="20% - 强调文字颜色 6 5 2 2" xfId="1903"/>
    <cellStyle name="20% - 强调文字颜色 6 5 2 2 2" xfId="1904"/>
    <cellStyle name="20% - 强调文字颜色 6 5 2 3" xfId="1905"/>
    <cellStyle name="40% - 强调文字颜色 1 3 2 3" xfId="1906"/>
    <cellStyle name="20% - 强调文字颜色 6 5 2_2015财政决算公开" xfId="1907"/>
    <cellStyle name="20% - 强调文字颜色 6 5 3" xfId="1908"/>
    <cellStyle name="20% - 强调文字颜色 6 5 3 2" xfId="1909"/>
    <cellStyle name="20% - 强调文字颜色 6 6 2" xfId="1910"/>
    <cellStyle name="20% - 强调文字颜色 6 6 2 2" xfId="1911"/>
    <cellStyle name="20% - 强调文字颜色 6 7" xfId="1912"/>
    <cellStyle name="40% - 强调文字颜色 3 4 2 2" xfId="1913"/>
    <cellStyle name="20% - 强调文字颜色 6 7 2" xfId="1914"/>
    <cellStyle name="40% - 强调文字颜色 3 4 2 2 2" xfId="1915"/>
    <cellStyle name="20% - 强调文字颜色 6 8" xfId="1916"/>
    <cellStyle name="40% - 强调文字颜色 3 4 2 3" xfId="1917"/>
    <cellStyle name="计算 3" xfId="1918"/>
    <cellStyle name="20% - 着色 1" xfId="1919"/>
    <cellStyle name="计算 3 2" xfId="1920"/>
    <cellStyle name="标题 2 2_2015财政决算公开" xfId="1921"/>
    <cellStyle name="20% - 着色 1 2" xfId="1922"/>
    <cellStyle name="计算 4" xfId="1923"/>
    <cellStyle name="20% - 着色 2" xfId="1924"/>
    <cellStyle name="计算 4 2" xfId="1925"/>
    <cellStyle name="20% - 着色 2 2" xfId="1926"/>
    <cellStyle name="计算 5" xfId="1927"/>
    <cellStyle name="超级链接 4 2" xfId="1928"/>
    <cellStyle name="60% - 强调文字颜色 3 2 3 2 2" xfId="1929"/>
    <cellStyle name="20% - 着色 3" xfId="1930"/>
    <cellStyle name="计算 5 2" xfId="1931"/>
    <cellStyle name="60% - 强调文字颜色 3 2 3 2 2 2" xfId="1932"/>
    <cellStyle name="20% - 着色 3 2" xfId="1933"/>
    <cellStyle name="计算 6 2" xfId="1934"/>
    <cellStyle name="20% - 着色 4 2" xfId="1935"/>
    <cellStyle name="Currency1" xfId="1936"/>
    <cellStyle name="计算 7 2" xfId="1937"/>
    <cellStyle name="20% - 着色 5 2" xfId="1938"/>
    <cellStyle name="计算 8" xfId="1939"/>
    <cellStyle name="20% - 着色 6" xfId="1940"/>
    <cellStyle name="20% - 着色 6 2" xfId="1941"/>
    <cellStyle name="40% - 强调文字颜色 1 2" xfId="1942"/>
    <cellStyle name="货币 3 6 3" xfId="1943"/>
    <cellStyle name="60% - 强调文字颜色 2 2 7" xfId="1944"/>
    <cellStyle name="40% - 强调文字颜色 1 2 2" xfId="1945"/>
    <cellStyle name="货币 3 6 3 2" xfId="1946"/>
    <cellStyle name="40% - 强调文字颜色 1 2 2 2" xfId="1947"/>
    <cellStyle name="汇总 2 4" xfId="1948"/>
    <cellStyle name="40% - 强调文字颜色 1 2 2 2 2" xfId="1949"/>
    <cellStyle name="链接单元格 2 2 3" xfId="1950"/>
    <cellStyle name="汇总 2 4 2" xfId="1951"/>
    <cellStyle name="货币 2 2 3 3" xfId="1952"/>
    <cellStyle name="40% - 强调文字颜色 1 2 2 2 2 2" xfId="1953"/>
    <cellStyle name="汇总 2 5" xfId="1954"/>
    <cellStyle name="40% - 强调文字颜色 1 2 2 2 3" xfId="1955"/>
    <cellStyle name="标题 4 2 3 4" xfId="1956"/>
    <cellStyle name="40% - 强调文字颜色 1 2 2 2_2015财政决算公开" xfId="1957"/>
    <cellStyle name="40% - 强调文字颜色 1 2 2 3" xfId="1958"/>
    <cellStyle name="汇总 3 4" xfId="1959"/>
    <cellStyle name="40% - 强调文字颜色 1 2 2 3 2" xfId="1960"/>
    <cellStyle name="40% - 强调文字颜色 1 2 2 4" xfId="1961"/>
    <cellStyle name="40% - 强调文字颜色 1 2 2_2015财政决算公开" xfId="1962"/>
    <cellStyle name="货币 3 6 4" xfId="1963"/>
    <cellStyle name="40% - 强调文字颜色 1 2 3" xfId="1964"/>
    <cellStyle name="货币 3 6 4 2" xfId="1965"/>
    <cellStyle name="40% - 强调文字颜色 1 2 3 2" xfId="1966"/>
    <cellStyle name="40% - 强调文字颜色 1 2 3 2 2" xfId="1967"/>
    <cellStyle name="货币 3 2 3 3" xfId="1968"/>
    <cellStyle name="40% - 强调文字颜色 1 2 3 2 2 2" xfId="1969"/>
    <cellStyle name="40% - 强调文字颜色 1 2 3 2 3" xfId="1970"/>
    <cellStyle name="40% - 强调文字颜色 1 2 3 2_2015财政决算公开" xfId="1971"/>
    <cellStyle name="40% - 强调文字颜色 1 2 3 3" xfId="1972"/>
    <cellStyle name="40% - 强调文字颜色 1 2 3 4" xfId="1973"/>
    <cellStyle name="40% - 强调文字颜色 1 2 3_2015财政决算公开" xfId="1974"/>
    <cellStyle name="货币 3 6 5" xfId="1975"/>
    <cellStyle name="40% - 强调文字颜色 1 2 4" xfId="1976"/>
    <cellStyle name="40% - 强调文字颜色 1 2 4 2" xfId="1977"/>
    <cellStyle name="40% - 强调文字颜色 1 2 4 2 2" xfId="1978"/>
    <cellStyle name="40% - 强调文字颜色 1 2 4 3" xfId="1979"/>
    <cellStyle name="标题 1 2" xfId="1980"/>
    <cellStyle name="40% - 强调文字颜色 1 2 4 4" xfId="1981"/>
    <cellStyle name="千位分隔 4 3 3" xfId="1982"/>
    <cellStyle name="40% - 强调文字颜色 1 2 4_2015财政决算公开" xfId="1983"/>
    <cellStyle name="40% - 强调文字颜色 1 2 5" xfId="1984"/>
    <cellStyle name="40% - 强调文字颜色 1 2 5 2" xfId="1985"/>
    <cellStyle name="40% - 强调文字颜色 1 2 7" xfId="1986"/>
    <cellStyle name="40% - 强调文字颜色 1 2_2015财政决算公开" xfId="1987"/>
    <cellStyle name="常规 9 2" xfId="1988"/>
    <cellStyle name="40% - 强调文字颜色 1 3" xfId="1989"/>
    <cellStyle name="常规 9 2 2" xfId="1990"/>
    <cellStyle name="40% - 强调文字颜色 1 3 2" xfId="1991"/>
    <cellStyle name="常规 9 2 2 2" xfId="1992"/>
    <cellStyle name="40% - 强调文字颜色 1 3 2 2" xfId="1993"/>
    <cellStyle name="40% - 强调文字颜色 1 3 2 2 2" xfId="1994"/>
    <cellStyle name="40% - 强调文字颜色 1 3 2 2 2 2" xfId="1995"/>
    <cellStyle name="40% - 强调文字颜色 1 3 2 2 3" xfId="1996"/>
    <cellStyle name="40% - 强调文字颜色 1 3 2 2_2015财政决算公开" xfId="1997"/>
    <cellStyle name="40% - 强调文字颜色 1 3 2 3 2" xfId="1998"/>
    <cellStyle name="40% - 强调文字颜色 1 3 2 4" xfId="1999"/>
    <cellStyle name="40% - 强调文字颜色 1 3 2_2015财政决算公开" xfId="2000"/>
    <cellStyle name="常规 9 2 3" xfId="2001"/>
    <cellStyle name="40% - 强调文字颜色 1 3 3" xfId="2002"/>
    <cellStyle name="40% - 强调文字颜色 1 3 3 2" xfId="2003"/>
    <cellStyle name="40% - 强调文字颜色 1 3 3 2 2" xfId="2004"/>
    <cellStyle name="40% - 强调文字颜色 1 3 3 3" xfId="2005"/>
    <cellStyle name="40% - 强调文字颜色 1 3 3_2015财政决算公开" xfId="2006"/>
    <cellStyle name="40% - 强调文字颜色 1 3 4" xfId="2007"/>
    <cellStyle name="40% - 强调文字颜色 1 3 4 2" xfId="2008"/>
    <cellStyle name="计算 9" xfId="2009"/>
    <cellStyle name="常规 10 2_2015财政决算公开" xfId="2010"/>
    <cellStyle name="40% - 强调文字颜色 1 3 5" xfId="2011"/>
    <cellStyle name="常规 2 4 2 5" xfId="2012"/>
    <cellStyle name="40% - 强调文字颜色 1 3_2015财政决算公开" xfId="2013"/>
    <cellStyle name="常规 9 3" xfId="2014"/>
    <cellStyle name="60% - 强调文字颜色 1 3 2 3 2" xfId="2015"/>
    <cellStyle name="40% - 强调文字颜色 1 4" xfId="2016"/>
    <cellStyle name="常规 9 3 2" xfId="2017"/>
    <cellStyle name="40% - 强调文字颜色 1 4 2" xfId="2018"/>
    <cellStyle name="40% - 强调文字颜色 1 4 2 2" xfId="2019"/>
    <cellStyle name="40% - 强调文字颜色 1 4 2 2 2" xfId="2020"/>
    <cellStyle name="40% - 强调文字颜色 1 4 2 3" xfId="2021"/>
    <cellStyle name="40% - 强调文字颜色 1 4 2_2015财政决算公开" xfId="2022"/>
    <cellStyle name="40% - 强调文字颜色 1 4 3" xfId="2023"/>
    <cellStyle name="40% - 强调文字颜色 1 4 3 2" xfId="2024"/>
    <cellStyle name="40% - 强调文字颜色 6 2 4_2015财政决算公开" xfId="2025"/>
    <cellStyle name="常规 9 4" xfId="2026"/>
    <cellStyle name="40% - 强调文字颜色 1 5" xfId="2027"/>
    <cellStyle name="常规 4 2 5 2" xfId="2028"/>
    <cellStyle name="40% - 强调文字颜色 1 5 2" xfId="2029"/>
    <cellStyle name="常规 4 2 5 2 2" xfId="2030"/>
    <cellStyle name="40% - 强调文字颜色 1 5 2 2" xfId="2031"/>
    <cellStyle name="40% - 强调文字颜色 1 5 2 2 2" xfId="2032"/>
    <cellStyle name="40% - 强调文字颜色 1 5 2 3" xfId="2033"/>
    <cellStyle name="常规 3 4 2" xfId="2034"/>
    <cellStyle name="40% - 强调文字颜色 1 5 2_2015财政决算公开" xfId="2035"/>
    <cellStyle name="40% - 强调文字颜色 1 5 3 2" xfId="2036"/>
    <cellStyle name="40% - 强调文字颜色 1 5 4" xfId="2037"/>
    <cellStyle name="解释性文本 5 3" xfId="2038"/>
    <cellStyle name="40% - 强调文字颜色 1 5_2015财政决算公开" xfId="2039"/>
    <cellStyle name="差 2 3" xfId="2040"/>
    <cellStyle name="常规 9 5" xfId="2041"/>
    <cellStyle name="40% - 强调文字颜色 1 6" xfId="2042"/>
    <cellStyle name="常规 4 2 5 3" xfId="2043"/>
    <cellStyle name="40% - 强调文字颜色 1 6 2" xfId="2044"/>
    <cellStyle name="常规 4 2 5 3 2" xfId="2045"/>
    <cellStyle name="40% - 强调文字颜色 1 6 2 2" xfId="2046"/>
    <cellStyle name="40% - 强调文字颜色 1 6 3" xfId="2047"/>
    <cellStyle name="40% - 强调文字颜色 1 7" xfId="2048"/>
    <cellStyle name="常规 4 2 5 4" xfId="2049"/>
    <cellStyle name="40% - 强调文字颜色 1 8" xfId="2050"/>
    <cellStyle name="40% - 强调文字颜色 1 9" xfId="2051"/>
    <cellStyle name="40% - 强调文字颜色 2 2" xfId="2052"/>
    <cellStyle name="货币 4 6 3" xfId="2053"/>
    <cellStyle name="60% - 强调文字颜色 2 2 3 5" xfId="2054"/>
    <cellStyle name="60% - 强调文字颜色 3 2 7" xfId="2055"/>
    <cellStyle name="40% - 强调文字颜色 2 2 2" xfId="2056"/>
    <cellStyle name="货币 4 6 3 2" xfId="2057"/>
    <cellStyle name="常规 2 2 3 4 4" xfId="2058"/>
    <cellStyle name="常规 18_2015财政决算公开" xfId="2059"/>
    <cellStyle name="40% - 强调文字颜色 2 2 2 2" xfId="2060"/>
    <cellStyle name="常规 2 4 3" xfId="2061"/>
    <cellStyle name="常规 2 2 3 4 4 2" xfId="2062"/>
    <cellStyle name="40% - 强调文字颜色 2 2 2 2 2" xfId="2063"/>
    <cellStyle name="常规 2 4 3 2" xfId="2064"/>
    <cellStyle name="40% - 强调文字颜色 2 2 2 2 2 2" xfId="2065"/>
    <cellStyle name="常规 2 4 4" xfId="2066"/>
    <cellStyle name="40% - 强调文字颜色 2 2 2 2 3" xfId="2067"/>
    <cellStyle name="40% - 强调文字颜色 2 2 2 2_2015财政决算公开" xfId="2068"/>
    <cellStyle name="常规 2 2 3 4 5" xfId="2069"/>
    <cellStyle name="标题 1 4 2 2" xfId="2070"/>
    <cellStyle name="40% - 强调文字颜色 2 2 2 3" xfId="2071"/>
    <cellStyle name="常规 2 5 3" xfId="2072"/>
    <cellStyle name="40% - 强调文字颜色 2 2 2 3 2" xfId="2073"/>
    <cellStyle name="计算 4 3 2" xfId="2074"/>
    <cellStyle name="40% - 强调文字颜色 2 2 2 4" xfId="2075"/>
    <cellStyle name="货币 4 6 4" xfId="2076"/>
    <cellStyle name="40% - 强调文字颜色 2 2 3" xfId="2077"/>
    <cellStyle name="货币 4 6 4 2" xfId="2078"/>
    <cellStyle name="40% - 强调文字颜色 2 2 3 2" xfId="2079"/>
    <cellStyle name="40% - 强调文字颜色 2 2 3 3" xfId="2080"/>
    <cellStyle name="常规 2 5 5" xfId="2081"/>
    <cellStyle name="标题 5 2 4 2" xfId="2082"/>
    <cellStyle name="40% - 强调文字颜色 2 2 3_2015财政决算公开" xfId="2083"/>
    <cellStyle name="货币 4 6 5" xfId="2084"/>
    <cellStyle name="40% - 强调文字颜色 2 2 4" xfId="2085"/>
    <cellStyle name="40% - 强调文字颜色 2 2 4 2" xfId="2086"/>
    <cellStyle name="40% - 强调文字颜色 2 2 5" xfId="2087"/>
    <cellStyle name="40% - 强调文字颜色 2 3" xfId="2088"/>
    <cellStyle name="40% - 强调文字颜色 2 3 2" xfId="2089"/>
    <cellStyle name="40% - 强调文字颜色 2 3 2 2" xfId="2090"/>
    <cellStyle name="40% - 强调文字颜色 2 3 2 2 2" xfId="2091"/>
    <cellStyle name="60% - 强调文字颜色 2 3 3 3" xfId="2092"/>
    <cellStyle name="60% - 强调文字颜色 4 2 5" xfId="2093"/>
    <cellStyle name="40% - 强调文字颜色 6 7" xfId="2094"/>
    <cellStyle name="40% - 强调文字颜色 2 3 2 2 2 2" xfId="2095"/>
    <cellStyle name="汇总 4" xfId="2096"/>
    <cellStyle name="常规 2 2 7 3" xfId="2097"/>
    <cellStyle name="百分比 4 3 3" xfId="2098"/>
    <cellStyle name="40% - 强调文字颜色 2 3 2 2_2015财政决算公开" xfId="2099"/>
    <cellStyle name="40% - 强调文字颜色 2 3 2 3" xfId="2100"/>
    <cellStyle name="解释性文本 2" xfId="2101"/>
    <cellStyle name="标题 1 5 2 2" xfId="2102"/>
    <cellStyle name="40% - 强调文字颜色 2 3 2 3 2" xfId="2103"/>
    <cellStyle name="解释性文本 2 2" xfId="2104"/>
    <cellStyle name="40% - 强调文字颜色 2 3 2 4" xfId="2105"/>
    <cellStyle name="解释性文本 3" xfId="2106"/>
    <cellStyle name="计算 5 3 2" xfId="2107"/>
    <cellStyle name="检查单元格 3 4" xfId="2108"/>
    <cellStyle name="40% - 强调文字颜色 2 3 2_2015财政决算公开" xfId="2109"/>
    <cellStyle name="40% - 强调文字颜色 2 3 3" xfId="2110"/>
    <cellStyle name="40% - 强调文字颜色 2 3 3 2" xfId="2111"/>
    <cellStyle name="40% - 强调文字颜色 2 3 3 2 2" xfId="2112"/>
    <cellStyle name="40% - 强调文字颜色 2 3 3 3" xfId="2113"/>
    <cellStyle name="40% - 强调文字颜色 2 3 3_2015财政决算公开" xfId="2114"/>
    <cellStyle name="计算 2 2 2 3" xfId="2115"/>
    <cellStyle name="40% - 强调文字颜色 2 3 4" xfId="2116"/>
    <cellStyle name="40% - 强调文字颜色 2 3_2015财政决算公开" xfId="2117"/>
    <cellStyle name="40% - 强调文字颜色 2 3 4 2" xfId="2118"/>
    <cellStyle name="40% - 强调文字颜色 2 3 5" xfId="2119"/>
    <cellStyle name="40% - 强调文字颜色 2 4" xfId="2120"/>
    <cellStyle name="40% - 强调文字颜色 2 4 2" xfId="2121"/>
    <cellStyle name="40% - 强调文字颜色 2 4 2 2" xfId="2122"/>
    <cellStyle name="40% - 强调文字颜色 3 3 2 2_2015财政决算公开" xfId="2123"/>
    <cellStyle name="40% - 强调文字颜色 2 4 2 2 2" xfId="2124"/>
    <cellStyle name="40% - 强调文字颜色 2 4 2 3" xfId="2125"/>
    <cellStyle name="40% - 强调文字颜色 2 4 2_2015财政决算公开" xfId="2126"/>
    <cellStyle name="40% - 强调文字颜色 2 4 3" xfId="2127"/>
    <cellStyle name="40% - 强调文字颜色 2 4 3 2" xfId="2128"/>
    <cellStyle name="40% - 强调文字颜色 2 4 4" xfId="2129"/>
    <cellStyle name="40% - 强调文字颜色 2 4_2015财政决算公开" xfId="2130"/>
    <cellStyle name="40% - 强调文字颜色 2 5" xfId="2131"/>
    <cellStyle name="常规 4 2 6 2" xfId="2132"/>
    <cellStyle name="40% - 强调文字颜色 2 5 2" xfId="2133"/>
    <cellStyle name="常规 4 2 6 2 2" xfId="2134"/>
    <cellStyle name="40% - 强调文字颜色 2 5 2 2 2" xfId="2135"/>
    <cellStyle name="常规 2 4 10" xfId="2136"/>
    <cellStyle name="40% - 强调文字颜色 2 5 2 3" xfId="2137"/>
    <cellStyle name="40% - 强调文字颜色 2 5 3" xfId="2138"/>
    <cellStyle name="40% - 强调文字颜色 2 5 3 2" xfId="2139"/>
    <cellStyle name="40% - 强调文字颜色 2 5 4" xfId="2140"/>
    <cellStyle name="货币 4" xfId="2141"/>
    <cellStyle name="40% - 强调文字颜色 2 5_2015财政决算公开" xfId="2142"/>
    <cellStyle name="40% - 强调文字颜色 2 6" xfId="2143"/>
    <cellStyle name="常规 4 2 6 3" xfId="2144"/>
    <cellStyle name="40% - 强调文字颜色 2 6 2" xfId="2145"/>
    <cellStyle name="常规 4 2 6 3 2" xfId="2146"/>
    <cellStyle name="40% - 强调文字颜色 2 6 2 2" xfId="2147"/>
    <cellStyle name="千分位_97-917" xfId="2148"/>
    <cellStyle name="40% - 强调文字颜色 2 6 3" xfId="2149"/>
    <cellStyle name="40% - 强调文字颜色 2 6_2015财政决算公开" xfId="2150"/>
    <cellStyle name="常规 26 2 2" xfId="2151"/>
    <cellStyle name="40% - 强调文字颜色 3 3 3 2 2" xfId="2152"/>
    <cellStyle name="40% - 强调文字颜色 3 2" xfId="2153"/>
    <cellStyle name="60% - 强调文字颜色 4 2 7" xfId="2154"/>
    <cellStyle name="40% - 强调文字颜色 6 9" xfId="2155"/>
    <cellStyle name="40% - 强调文字颜色 3 2 2" xfId="2156"/>
    <cellStyle name="40% - 强调文字颜色 3 2 2 2" xfId="2157"/>
    <cellStyle name="常规 77" xfId="2158"/>
    <cellStyle name="40% - 强调文字颜色 3 4 4" xfId="2159"/>
    <cellStyle name="40% - 强调文字颜色 3 2 2 2 2" xfId="2160"/>
    <cellStyle name="40% - 强调文字颜色 3 2 2 2 2 2" xfId="2161"/>
    <cellStyle name="常规 78" xfId="2162"/>
    <cellStyle name="40% - 强调文字颜色 3 2 2 2 3" xfId="2163"/>
    <cellStyle name="40% - 强调文字颜色 3 2 2 2_2015财政决算公开" xfId="2164"/>
    <cellStyle name="常规 29 3" xfId="2165"/>
    <cellStyle name="标题 2 4 2 2" xfId="2166"/>
    <cellStyle name="40% - 强调文字颜色 3 2 2 3" xfId="2167"/>
    <cellStyle name="40% - 强调文字颜色 3 5 4" xfId="2168"/>
    <cellStyle name="40% - 强调文字颜色 3 2 2 3 2" xfId="2169"/>
    <cellStyle name="40% - 强调文字颜色 3 2 2 4" xfId="2170"/>
    <cellStyle name="货币 2 3 2 3 2" xfId="2171"/>
    <cellStyle name="40% - 强调文字颜色 3 2 2_2015财政决算公开" xfId="2172"/>
    <cellStyle name="40% - 强调文字颜色 3 2 3" xfId="2173"/>
    <cellStyle name="货币 2 2 10" xfId="2174"/>
    <cellStyle name="40% - 强调文字颜色 3 2 3 2" xfId="2175"/>
    <cellStyle name="40% - 强调文字颜色 4 4 4" xfId="2176"/>
    <cellStyle name="40% - 强调文字颜色 3 2 3 2 2" xfId="2177"/>
    <cellStyle name="常规 2 4 3 4" xfId="2178"/>
    <cellStyle name="40% - 强调文字颜色 3 2 3 2 2 2" xfId="2179"/>
    <cellStyle name="40% - 强调文字颜色 3 2 3 2 3" xfId="2180"/>
    <cellStyle name="40% - 强调文字颜色 3 2 3 2_2015财政决算公开" xfId="2181"/>
    <cellStyle name="百分比 6 2 2 2 2" xfId="2182"/>
    <cellStyle name="40% - 强调文字颜色 3 2 3 3" xfId="2183"/>
    <cellStyle name="常规 2 2 2_2015财政决算公开" xfId="2184"/>
    <cellStyle name="40% - 强调文字颜色 4 5 4" xfId="2185"/>
    <cellStyle name="40% - 强调文字颜色 3 2 3 3 2" xfId="2186"/>
    <cellStyle name="40% - 强调文字颜色 3 2 3 4" xfId="2187"/>
    <cellStyle name="40% - 强调文字颜色 3 2 3_2015财政决算公开" xfId="2188"/>
    <cellStyle name="40% - 强调文字颜色 3 2 4" xfId="2189"/>
    <cellStyle name="40% - 强调文字颜色 3 2 4 2" xfId="2190"/>
    <cellStyle name="40% - 强调文字颜色 5 4 4" xfId="2191"/>
    <cellStyle name="40% - 强调文字颜色 3 2 4 2 2" xfId="2192"/>
    <cellStyle name="40% - 强调文字颜色 3 2 4 3" xfId="2193"/>
    <cellStyle name="常规 2 2 2 2 2 2" xfId="2194"/>
    <cellStyle name="40% - 强调文字颜色 3 2 4 4" xfId="2195"/>
    <cellStyle name="货币 3 2 4 3 2" xfId="2196"/>
    <cellStyle name="40% - 强调文字颜色 3 2 4_2015财政决算公开" xfId="2197"/>
    <cellStyle name="40% - 强调文字颜色 3 2 5" xfId="2198"/>
    <cellStyle name="货币 2 2 7" xfId="2199"/>
    <cellStyle name="40% - 强调文字颜色 3 2 5 2" xfId="2200"/>
    <cellStyle name="40% - 强调文字颜色 3 2 6" xfId="2201"/>
    <cellStyle name="40% - 强调文字颜色 3 2_2015财政决算公开" xfId="2202"/>
    <cellStyle name="40% - 强调文字颜色 3 3" xfId="2203"/>
    <cellStyle name="常规 25" xfId="2204"/>
    <cellStyle name="常规 30" xfId="2205"/>
    <cellStyle name="40% - 强调文字颜色 3 3 2" xfId="2206"/>
    <cellStyle name="常规 25 2" xfId="2207"/>
    <cellStyle name="常规 30 2" xfId="2208"/>
    <cellStyle name="40% - 强调文字颜色 3 3 2 2" xfId="2209"/>
    <cellStyle name="常规 25 2 2" xfId="2210"/>
    <cellStyle name="40% - 强调文字颜色 3 3 2 2 2" xfId="2211"/>
    <cellStyle name="40% - 强调文字颜色 5 5 2_2015财政决算公开" xfId="2212"/>
    <cellStyle name="40% - 强调文字颜色 3 3 2 2 2 2" xfId="2213"/>
    <cellStyle name="40% - 强调文字颜色 3 3 2 2 3" xfId="2214"/>
    <cellStyle name="常规 25 3" xfId="2215"/>
    <cellStyle name="常规 30 3" xfId="2216"/>
    <cellStyle name="标题 2 5 2 2" xfId="2217"/>
    <cellStyle name="40% - 强调文字颜色 3 3 2 3" xfId="2218"/>
    <cellStyle name="40% - 强调文字颜色 3 3 2 3 2" xfId="2219"/>
    <cellStyle name="40% - 强调文字颜色 3 3 2 4" xfId="2220"/>
    <cellStyle name="常规 26" xfId="2221"/>
    <cellStyle name="常规 31" xfId="2222"/>
    <cellStyle name="40% - 强调文字颜色 3 3 3" xfId="2223"/>
    <cellStyle name="解释性文本 3 4" xfId="2224"/>
    <cellStyle name="40% - 强调文字颜色 3 3 3_2015财政决算公开" xfId="2225"/>
    <cellStyle name="常规 27" xfId="2226"/>
    <cellStyle name="常规 32" xfId="2227"/>
    <cellStyle name="40% - 强调文字颜色 3 3 4" xfId="2228"/>
    <cellStyle name="常规 27 2" xfId="2229"/>
    <cellStyle name="常规 32 2" xfId="2230"/>
    <cellStyle name="40% - 强调文字颜色 3 3 4 2" xfId="2231"/>
    <cellStyle name="常规 28" xfId="2232"/>
    <cellStyle name="常规 33" xfId="2233"/>
    <cellStyle name="40% - 强调文字颜色 3 3 5" xfId="2234"/>
    <cellStyle name="40% - 强调文字颜色 3 3_2015财政决算公开" xfId="2235"/>
    <cellStyle name="40% - 强调文字颜色 3 4" xfId="2236"/>
    <cellStyle name="常规 75" xfId="2237"/>
    <cellStyle name="40% - 强调文字颜色 3 4 2" xfId="2238"/>
    <cellStyle name="40% - 强调文字颜色 3 4 2_2015财政决算公开" xfId="2239"/>
    <cellStyle name="常规 76" xfId="2240"/>
    <cellStyle name="40% - 强调文字颜色 3 4 3" xfId="2241"/>
    <cellStyle name="40% - 强调文字颜色 3 4 3 2" xfId="2242"/>
    <cellStyle name="40% - 强调文字颜色 3 4_2015财政决算公开" xfId="2243"/>
    <cellStyle name="40% - 强调文字颜色 3 5" xfId="2244"/>
    <cellStyle name="常规 4 2 7 2" xfId="2245"/>
    <cellStyle name="40% - 强调文字颜色 3 5 2" xfId="2246"/>
    <cellStyle name="40% - 强调文字颜色 3 5 2 2" xfId="2247"/>
    <cellStyle name="40% - 强调文字颜色 3 5 2 2 2" xfId="2248"/>
    <cellStyle name="检查单元格 5 2" xfId="2249"/>
    <cellStyle name="40% - 强调文字颜色 3 5 2 3" xfId="2250"/>
    <cellStyle name="40% - 强调文字颜色 3 5 2_2015财政决算公开" xfId="2251"/>
    <cellStyle name="40% - 强调文字颜色 3 5 3" xfId="2252"/>
    <cellStyle name="常规 8_报 预算   行政政法处(1)" xfId="2253"/>
    <cellStyle name="40% - 强调文字颜色 3 5 3 2" xfId="2254"/>
    <cellStyle name="常规 3 6" xfId="2255"/>
    <cellStyle name="Comma [0]" xfId="2256"/>
    <cellStyle name="40% - 强调文字颜色 3 5_2015财政决算公开" xfId="2257"/>
    <cellStyle name="40% - 强调文字颜色 3 6" xfId="2258"/>
    <cellStyle name="40% - 强调文字颜色 3 6 2" xfId="2259"/>
    <cellStyle name="40% - 强调文字颜色 3 6 2 2" xfId="2260"/>
    <cellStyle name="40% - 强调文字颜色 3 9" xfId="2261"/>
    <cellStyle name="40% - 强调文字颜色 4 2" xfId="2262"/>
    <cellStyle name="60% - 强调文字颜色 5 2 7" xfId="2263"/>
    <cellStyle name="40% - 强调文字颜色 4 2 2" xfId="2264"/>
    <cellStyle name="40% - 强调文字颜色 4 2 2 2" xfId="2265"/>
    <cellStyle name="好_出版署2010年度中央部门决算草案" xfId="2266"/>
    <cellStyle name="40% - 强调文字颜色 5 5_2015财政决算公开" xfId="2267"/>
    <cellStyle name="40% - 强调文字颜色 4 2 2 2 2" xfId="2268"/>
    <cellStyle name="常规 10" xfId="2269"/>
    <cellStyle name="40% - 强调文字颜色 4 2 2 2 2 2" xfId="2270"/>
    <cellStyle name="后继超级链接" xfId="2271"/>
    <cellStyle name="40% - 强调文字颜色 4 2 2 2 3" xfId="2272"/>
    <cellStyle name="标题 3 4 2 2" xfId="2273"/>
    <cellStyle name="40% - 强调文字颜色 4 2 2 3" xfId="2274"/>
    <cellStyle name="40% - 强调文字颜色 4 2 2 3 2" xfId="2275"/>
    <cellStyle name="40% - 强调文字颜色 4 2 2 4" xfId="2276"/>
    <cellStyle name="40% - 强调文字颜色 4 2 2_2015财政决算公开" xfId="2277"/>
    <cellStyle name="40% - 强调文字颜色 4 2 3" xfId="2278"/>
    <cellStyle name="常规 2 2 2 4 2" xfId="2279"/>
    <cellStyle name="40% - 强调文字颜色 4 2 3 2 2" xfId="2280"/>
    <cellStyle name="常规 2 2 2 4 2 2" xfId="2281"/>
    <cellStyle name="40% - 强调文字颜色 4 2 3 2 2 2" xfId="2282"/>
    <cellStyle name="常规 2 2 2 4 3" xfId="2283"/>
    <cellStyle name="40% - 强调文字颜色 6 6_2015财政决算公开" xfId="2284"/>
    <cellStyle name="40% - 强调文字颜色 4 2 3 2 3" xfId="2285"/>
    <cellStyle name="强调文字颜色 1 3 3" xfId="2286"/>
    <cellStyle name="常规 2 2 2 4_2015财政决算公开" xfId="2287"/>
    <cellStyle name="40% - 强调文字颜色 4 2 3 2_2015财政决算公开" xfId="2288"/>
    <cellStyle name="常规 2 2 2 5 2" xfId="2289"/>
    <cellStyle name="40% - 强调文字颜色 4 2 3 3 2" xfId="2290"/>
    <cellStyle name="40% - 强调文字颜色 4 2 3_2015财政决算公开" xfId="2291"/>
    <cellStyle name="40% - 强调文字颜色 4 2 4" xfId="2292"/>
    <cellStyle name="常规 2 2 3 4" xfId="2293"/>
    <cellStyle name="40% - 强调文字颜色 4 2 4 2" xfId="2294"/>
    <cellStyle name="常规 2 2 3 4 2" xfId="2295"/>
    <cellStyle name="40% - 强调文字颜色 4 2 4 2 2" xfId="2296"/>
    <cellStyle name="常规 2 2 3 5" xfId="2297"/>
    <cellStyle name="40% - 强调文字颜色 4 2 4 3" xfId="2298"/>
    <cellStyle name="常规 2 2 3 6" xfId="2299"/>
    <cellStyle name="常规 2 2 3 2 2 2" xfId="2300"/>
    <cellStyle name="40% - 强调文字颜色 4 2 4 4" xfId="2301"/>
    <cellStyle name="40% - 强调文字颜色 4 2 5" xfId="2302"/>
    <cellStyle name="常规 2 2 4 4" xfId="2303"/>
    <cellStyle name="40% - 强调文字颜色 4 2 5 2" xfId="2304"/>
    <cellStyle name="60% - 强调文字颜色 1 2 2 3 2" xfId="2305"/>
    <cellStyle name="40% - 强调文字颜色 4 2 6" xfId="2306"/>
    <cellStyle name="40% - 强调文字颜色 4 2_2015财政决算公开" xfId="2307"/>
    <cellStyle name="40% - 强调文字颜色 4 3" xfId="2308"/>
    <cellStyle name="40% - 强调文字颜色 4 3 2" xfId="2309"/>
    <cellStyle name="40% - 强调文字颜色 4 3 2 2" xfId="2310"/>
    <cellStyle name="40% - 强调文字颜色 4 3 2 2 2" xfId="2311"/>
    <cellStyle name="40% - 强调文字颜色 4 3 2 2 2 2" xfId="2312"/>
    <cellStyle name="40% - 强调文字颜色 4 3 2 2 3" xfId="2313"/>
    <cellStyle name="40% - 强调文字颜色 4 3 2 2_2015财政决算公开" xfId="2314"/>
    <cellStyle name="标题 3 5 2 2" xfId="2315"/>
    <cellStyle name="40% - 强调文字颜色 4 3 2 3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2" xfId="3489"/>
    <cellStyle name="货币 4 2 4 3 2" xfId="3490"/>
    <cellStyle name="常规 2 10" xfId="3491"/>
    <cellStyle name="常规 2 2 2 6 3" xfId="3492"/>
    <cellStyle name="常规 2 11" xfId="3493"/>
    <cellStyle name="常规 2 2 2 6 4" xfId="3494"/>
    <cellStyle name="常规 2 2 10" xfId="3495"/>
    <cellStyle name="常规 2 4 3 5" xfId="3496"/>
    <cellStyle name="输出 2 3 4" xfId="3497"/>
    <cellStyle name="常规 2 2 2" xfId="3498"/>
    <cellStyle name="常规 2 2 2 10" xfId="3499"/>
    <cellStyle name="常规 2 4 3 5 2" xfId="3500"/>
    <cellStyle name="常规 2 2 2 2" xfId="3501"/>
    <cellStyle name="常规 2 2 2 2 2 2 2" xfId="3502"/>
    <cellStyle name="常规 2 2 2 2 2 3" xfId="3503"/>
    <cellStyle name="常规 2 3 2 2 6" xfId="3504"/>
    <cellStyle name="常规 2 2 2 2 2 3 2" xfId="3505"/>
    <cellStyle name="常规 2 2 2 2 2 4 2" xfId="3506"/>
    <cellStyle name="常规 2 2 2 2 2 5" xfId="3507"/>
    <cellStyle name="常规 2 2 2 2 2_2015财政决算公开" xfId="3508"/>
    <cellStyle name="常规 2 2 2 2 3" xfId="3509"/>
    <cellStyle name="货币 2 2 9" xfId="3510"/>
    <cellStyle name="常规 2 2 2 2 3 2" xfId="3511"/>
    <cellStyle name="常规 2 2 2 2 3 3" xfId="3512"/>
    <cellStyle name="常规 2 2 2 2 3 3 2" xfId="3513"/>
    <cellStyle name="常规 2 2 2 2 3 4" xfId="3514"/>
    <cellStyle name="常规 2 2 2 2 4 2" xfId="3515"/>
    <cellStyle name="常规 2 2 2 2 4 2 2" xfId="3516"/>
    <cellStyle name="常规 2 2 2 2 4 3 2" xfId="3517"/>
    <cellStyle name="常规 2 2 2 2 4 4" xfId="3518"/>
    <cellStyle name="常规 2 2 2 2 4 4 2" xfId="3519"/>
    <cellStyle name="常规 2 2 2 2 4 5" xfId="3520"/>
    <cellStyle name="常规 2 2 2 2 6" xfId="3521"/>
    <cellStyle name="常规 2 2 2 2 7" xfId="3522"/>
    <cellStyle name="常规 2 2 2 2 8" xfId="3523"/>
    <cellStyle name="常规 2 2 2 3" xfId="3524"/>
    <cellStyle name="常规 2 2 2 3 2" xfId="3525"/>
    <cellStyle name="常规 2 2 2 3 2 2" xfId="3526"/>
    <cellStyle name="常规 2 2 2 3 3" xfId="3527"/>
    <cellStyle name="常规 2 2 2 3 3 2" xfId="3528"/>
    <cellStyle name="货币 4 5 2 2" xfId="3529"/>
    <cellStyle name="常规 2 2 2 3 4" xfId="3530"/>
    <cellStyle name="常规 2 2 2 3 4 2" xfId="3531"/>
    <cellStyle name="常规 2 2 2 3_2015财政决算公开" xfId="3532"/>
    <cellStyle name="货币 4 5 3 2" xfId="3533"/>
    <cellStyle name="常规 2 2 2 4 4" xfId="3534"/>
    <cellStyle name="常规 2 2 2 4 4 2" xfId="3535"/>
    <cellStyle name="输出 3 2 2 3" xfId="3536"/>
    <cellStyle name="常规 2 2 2 5 2 2" xfId="3537"/>
    <cellStyle name="货币 4 2 4 2 2" xfId="3538"/>
    <cellStyle name="常规 2 2 2 5 3" xfId="3539"/>
    <cellStyle name="常规 2 2 2 5 4" xfId="3540"/>
    <cellStyle name="常规 2 2 2 6 2" xfId="3541"/>
    <cellStyle name="常规 2 2 2 6 2 2" xfId="3542"/>
    <cellStyle name="常规 2 2 2 6 3 2" xfId="3543"/>
    <cellStyle name="常规 2 2 2 6 4 2" xfId="3544"/>
    <cellStyle name="常规 3 2 2 3" xfId="3545"/>
    <cellStyle name="常规 2 2 2 6 5" xfId="3546"/>
    <cellStyle name="常规 2 2 2 6_2015财政决算公开" xfId="3547"/>
    <cellStyle name="货币 3 4 3" xfId="3548"/>
    <cellStyle name="常规 2 2 2 7 2" xfId="3549"/>
    <cellStyle name="常规 2 4 3 6" xfId="3550"/>
    <cellStyle name="常规 2 2 3 4 2 2" xfId="3551"/>
    <cellStyle name="输出 2 3 5" xfId="3552"/>
    <cellStyle name="常规 2 2 3" xfId="3553"/>
    <cellStyle name="常规 2 2 3 2" xfId="3554"/>
    <cellStyle name="常规 2 2 3 2 2" xfId="3555"/>
    <cellStyle name="常规 2 2 3 2 3" xfId="3556"/>
    <cellStyle name="常规 2 2 3 2 3 2" xfId="3557"/>
    <cellStyle name="常规 2 2 3 2 4 2" xfId="3558"/>
    <cellStyle name="常规 2 2 3 3" xfId="3559"/>
    <cellStyle name="常规 2 2 3 3 2" xfId="3560"/>
    <cellStyle name="常规 2 3 3 6" xfId="3561"/>
    <cellStyle name="常规 2 2 3 3 2 2" xfId="3562"/>
    <cellStyle name="常规 2 2 3 3 3" xfId="3563"/>
    <cellStyle name="常规 2 3 4 6" xfId="3564"/>
    <cellStyle name="常规 2 2 3 3 3 2" xfId="3565"/>
    <cellStyle name="货币 4 6 2 2" xfId="3566"/>
    <cellStyle name="常规 2 2 3 3 4" xfId="3567"/>
    <cellStyle name="常规 2 2 3 4 3" xfId="3568"/>
    <cellStyle name="常规 2 4 4 6" xfId="3569"/>
    <cellStyle name="常规 2 3 3" xfId="3570"/>
    <cellStyle name="常规 2 2 3 4 3 2" xfId="3571"/>
    <cellStyle name="常规 2 2 3 5 2" xfId="3572"/>
    <cellStyle name="常规 2 2 3 6 2" xfId="3573"/>
    <cellStyle name="常规 2 2 3 7" xfId="3574"/>
    <cellStyle name="常规 2 4 3 7" xfId="3575"/>
    <cellStyle name="常规 2 2 4" xfId="3576"/>
    <cellStyle name="常规 2 2 4 2" xfId="3577"/>
    <cellStyle name="常规 2 2 4 2 2" xfId="3578"/>
    <cellStyle name="常规 2 2 4 3" xfId="3579"/>
    <cellStyle name="常规 2 2 4 3 2" xfId="3580"/>
    <cellStyle name="常规 2 2 4 4 2" xfId="3581"/>
    <cellStyle name="常规 2 2 4 5" xfId="3582"/>
    <cellStyle name="常规 2 2 5" xfId="3583"/>
    <cellStyle name="常规 2 2 5 2" xfId="3584"/>
    <cellStyle name="常规 2 2 5 2 2" xfId="3585"/>
    <cellStyle name="常规 2 2 5 3" xfId="3586"/>
    <cellStyle name="常规 2 2 5 3 2" xfId="3587"/>
    <cellStyle name="常规 2 2 5 4" xfId="3588"/>
    <cellStyle name="常规 2 2 5 4 2" xfId="3589"/>
    <cellStyle name="常规 2 2 5 5" xfId="3590"/>
    <cellStyle name="汇总 4 2" xfId="3591"/>
    <cellStyle name="常规 2 2 7 3 2" xfId="3592"/>
    <cellStyle name="常规 2 2 9 2" xfId="3593"/>
    <cellStyle name="常规 2 3 11" xfId="3594"/>
    <cellStyle name="常规 2 4 4 5" xfId="3595"/>
    <cellStyle name="常规 2 3 2" xfId="3596"/>
    <cellStyle name="常规 2 3 2 2" xfId="3597"/>
    <cellStyle name="常规 2 3 2 2 2" xfId="3598"/>
    <cellStyle name="常规 2 3 2 2 2 2" xfId="3599"/>
    <cellStyle name="常规 2 3 2 2 3" xfId="3600"/>
    <cellStyle name="常规 2 3 2 2 3 2" xfId="3601"/>
    <cellStyle name="常规 2 3 2 2 4 2" xfId="3602"/>
    <cellStyle name="常规 2 3 2 2 7" xfId="3603"/>
    <cellStyle name="常规 2 3 2 3" xfId="3604"/>
    <cellStyle name="常规 2 3 2 3 2" xfId="3605"/>
    <cellStyle name="常规 2 3 2 3 2 2" xfId="3606"/>
    <cellStyle name="常规 2 3 2 3 4" xfId="3607"/>
    <cellStyle name="常规 2 3 2 4 2 2" xfId="3608"/>
    <cellStyle name="常规 2 3 2 4 3" xfId="3609"/>
    <cellStyle name="常规 2 3 2 4 3 2" xfId="3610"/>
    <cellStyle name="常规 2 3 2 4 4" xfId="3611"/>
    <cellStyle name="常规 2 3 2 4 4 2" xfId="3612"/>
    <cellStyle name="常规 2 3 2 5 2" xfId="3613"/>
    <cellStyle name="常规 2 3 2 6" xfId="3614"/>
    <cellStyle name="常规 2 3 2 6 2" xfId="3615"/>
    <cellStyle name="常规 2 3 2 7" xfId="3616"/>
    <cellStyle name="常规 2 3 2 7 2" xfId="3617"/>
    <cellStyle name="常规 2 3 2 8" xfId="3618"/>
    <cellStyle name="常规 2 3 3 2 2" xfId="3619"/>
    <cellStyle name="常规 2 3 3 3" xfId="3620"/>
    <cellStyle name="常规 2 3 3 3 2" xfId="3621"/>
    <cellStyle name="常规 2 3 3 5" xfId="3622"/>
    <cellStyle name="常规 2 3 3 5 2" xfId="3623"/>
    <cellStyle name="常规 2 3 3 7" xfId="3624"/>
    <cellStyle name="常规 2 3 4" xfId="3625"/>
    <cellStyle name="常规 2 3 4 2" xfId="3626"/>
    <cellStyle name="常规 2 3 4 3" xfId="3627"/>
    <cellStyle name="常规 2 3 4 4" xfId="3628"/>
    <cellStyle name="常规 2 3 4 5" xfId="3629"/>
    <cellStyle name="常规 2 3 5 4" xfId="3630"/>
    <cellStyle name="常规 2 4" xfId="3631"/>
    <cellStyle name="常规 2 4 10 2" xfId="3632"/>
    <cellStyle name="常规 2 4 11" xfId="3633"/>
    <cellStyle name="常规 2 4 2" xfId="3634"/>
    <cellStyle name="常规 2 4 2 2" xfId="3635"/>
    <cellStyle name="常规 2 4 2 2 2" xfId="3636"/>
    <cellStyle name="常规 2 4 2 2 2 2" xfId="3637"/>
    <cellStyle name="常规 2 4 2 2 3" xfId="3638"/>
    <cellStyle name="常规 2 4 2 2 4" xfId="3639"/>
    <cellStyle name="常规 2 4 2 2 5 2" xfId="3640"/>
    <cellStyle name="常规 2 4 2 2 6" xfId="3641"/>
    <cellStyle name="常规 2 4 2 2 7" xfId="3642"/>
    <cellStyle name="常规 2 4 2 3" xfId="3643"/>
    <cellStyle name="输出 2 2 2 2 2" xfId="3644"/>
    <cellStyle name="常规 7 2 3 3" xfId="3645"/>
    <cellStyle name="常规 2 4 2 3 2 2" xfId="3646"/>
    <cellStyle name="常规 2 4 2 3 3 2" xfId="3647"/>
    <cellStyle name="常规 2 4 2 3 4" xfId="3648"/>
    <cellStyle name="常规 2 4 2 3 5" xfId="3649"/>
    <cellStyle name="常规 2 4 2 6" xfId="3650"/>
    <cellStyle name="常规 2 4 2 7" xfId="3651"/>
    <cellStyle name="常规 2 4 3 2 2" xfId="3652"/>
    <cellStyle name="常规 2 4 3 3" xfId="3653"/>
    <cellStyle name="常规 2 4 3 3 2" xfId="3654"/>
    <cellStyle name="常规 2 4 3 4 2" xfId="3655"/>
    <cellStyle name="常规 2 4 4 2" xfId="3656"/>
    <cellStyle name="常规 2 4 4 2 2" xfId="3657"/>
    <cellStyle name="常规 2 4 4 3" xfId="3658"/>
    <cellStyle name="常规 2 4 4 3 2" xfId="3659"/>
    <cellStyle name="常规 2 4 4 4" xfId="3660"/>
    <cellStyle name="常规 2 4 4 4 2" xfId="3661"/>
    <cellStyle name="常规 2 4 5 3" xfId="3662"/>
    <cellStyle name="常规 2 4 5 4" xfId="3663"/>
    <cellStyle name="检查单元格 7" xfId="3664"/>
    <cellStyle name="小数 5" xfId="3665"/>
    <cellStyle name="常规 2 5 2 3" xfId="3666"/>
    <cellStyle name="检查单元格 9" xfId="3667"/>
    <cellStyle name="常规 2 5 2 5" xfId="3668"/>
    <cellStyle name="常规 2 5 3 2" xfId="3669"/>
    <cellStyle name="常规 2 5 3 3" xfId="3670"/>
    <cellStyle name="常规 2 5 4 2" xfId="3671"/>
    <cellStyle name="常规 2 5 4 3" xfId="3672"/>
    <cellStyle name="常规 2 6" xfId="3673"/>
    <cellStyle name="常规 2 6 2" xfId="3674"/>
    <cellStyle name="常规 2 6 2 2" xfId="3675"/>
    <cellStyle name="货币 2 2 3 3 2" xfId="3676"/>
    <cellStyle name="常规 2 6 4" xfId="3677"/>
    <cellStyle name="常规 2 7" xfId="3678"/>
    <cellStyle name="常规 2 7 3" xfId="3679"/>
    <cellStyle name="输入 2" xfId="3680"/>
    <cellStyle name="常规 2 8" xfId="3681"/>
    <cellStyle name="输入 2 2" xfId="3682"/>
    <cellStyle name="常规 2 8 2" xfId="3683"/>
    <cellStyle name="常规 27 2 2" xfId="3684"/>
    <cellStyle name="常规 27 3" xfId="3685"/>
    <cellStyle name="常规 29" xfId="3686"/>
    <cellStyle name="常规 34" xfId="3687"/>
    <cellStyle name="常规 29 2" xfId="3688"/>
    <cellStyle name="常规 3" xfId="3689"/>
    <cellStyle name="常规 3 10" xfId="3690"/>
    <cellStyle name="常规 3 11" xfId="3691"/>
    <cellStyle name="常规 3 2" xfId="3692"/>
    <cellStyle name="常规 3 2 2 2" xfId="3693"/>
    <cellStyle name="常规 3 2 2 2 2" xfId="3694"/>
    <cellStyle name="常规 3 2 2 3 2" xfId="3695"/>
    <cellStyle name="常规 3 2 2 6" xfId="3696"/>
    <cellStyle name="常规 3 2 2 6 2" xfId="3697"/>
    <cellStyle name="常规 3 2 3 2" xfId="3698"/>
    <cellStyle name="常规 3 2 3 3" xfId="3699"/>
    <cellStyle name="常规 3 2 4" xfId="3700"/>
    <cellStyle name="常规 3 2 4 3" xfId="3701"/>
    <cellStyle name="常规 3 2 4 3 2" xfId="3702"/>
    <cellStyle name="常规 3 2 4 4" xfId="3703"/>
    <cellStyle name="常规 3 2 4 4 2" xfId="3704"/>
    <cellStyle name="常规 3 3" xfId="3705"/>
    <cellStyle name="常规 3 3 2" xfId="3706"/>
    <cellStyle name="常规 3 3 3" xfId="3707"/>
    <cellStyle name="好 3 2 2 2" xfId="3708"/>
    <cellStyle name="常规 3 3 4" xfId="3709"/>
    <cellStyle name="汇总 2 3 4" xfId="3710"/>
    <cellStyle name="货币 2 2 2 5" xfId="3711"/>
    <cellStyle name="常规 3 4 2 2" xfId="3712"/>
    <cellStyle name="货币 2 2 3 5" xfId="3713"/>
    <cellStyle name="常规 3 4 3 2" xfId="3714"/>
    <cellStyle name="好 3 2 3 2" xfId="3715"/>
    <cellStyle name="常规 3 4 4" xfId="3716"/>
    <cellStyle name="常规 3 5" xfId="3717"/>
    <cellStyle name="常规 3 5 3" xfId="3718"/>
    <cellStyle name="常规 3 5 3 2" xfId="3719"/>
    <cellStyle name="货币 2 2 4 2 2" xfId="3720"/>
    <cellStyle name="常规 3 5 4" xfId="3721"/>
    <cellStyle name="常规 3 6 2 2" xfId="3722"/>
    <cellStyle name="常规 3 6 3" xfId="3723"/>
    <cellStyle name="常规 3 6 3 2" xfId="3724"/>
    <cellStyle name="货币 2 2 4 3 2" xfId="3725"/>
    <cellStyle name="常规 3 6 4" xfId="3726"/>
    <cellStyle name="常规 3 6 5" xfId="3727"/>
    <cellStyle name="常规 3 7" xfId="3728"/>
    <cellStyle name="常规 3 7 2" xfId="3729"/>
    <cellStyle name="常规 3 7 2 2" xfId="3730"/>
    <cellStyle name="常规 3 7 3 2" xfId="3731"/>
    <cellStyle name="货币 2 2 4 4 2" xfId="3732"/>
    <cellStyle name="常规 3 7 4" xfId="3733"/>
    <cellStyle name="好 2 2 2 2 2" xfId="3734"/>
    <cellStyle name="常规 3 8" xfId="3735"/>
    <cellStyle name="常规 3 8 2" xfId="3736"/>
    <cellStyle name="常规 3 9 2" xfId="3737"/>
    <cellStyle name="常规 3_收入总表2" xfId="3738"/>
    <cellStyle name="常规 4" xfId="3739"/>
    <cellStyle name="常规 4 2" xfId="3740"/>
    <cellStyle name="常规 4 2 10" xfId="3741"/>
    <cellStyle name="常规 4 2 11" xfId="3742"/>
    <cellStyle name="常规 4 4" xfId="3743"/>
    <cellStyle name="常规 4 2 2" xfId="3744"/>
    <cellStyle name="常规 6 4" xfId="3745"/>
    <cellStyle name="常规 4 4 2" xfId="3746"/>
    <cellStyle name="常规 4 2 2 2" xfId="3747"/>
    <cellStyle name="货币 3 2 2 5" xfId="3748"/>
    <cellStyle name="常规 6 4 2" xfId="3749"/>
    <cellStyle name="常规 4 2 2 2 2" xfId="3750"/>
    <cellStyle name="常规 6 4 3" xfId="3751"/>
    <cellStyle name="常规 4 2 2 2 3" xfId="3752"/>
    <cellStyle name="常规 4 2 2 2 5" xfId="3753"/>
    <cellStyle name="常规 4 2 2 2 6" xfId="3754"/>
    <cellStyle name="霓付 [0]_laroux" xfId="3755"/>
    <cellStyle name="警告文本 2" xfId="3756"/>
    <cellStyle name="常规 4 2 2 3 2" xfId="3757"/>
    <cellStyle name="警告文本 3" xfId="3758"/>
    <cellStyle name="常规 4 2 2 3 3" xfId="3759"/>
    <cellStyle name="警告文本 3 2" xfId="3760"/>
    <cellStyle name="常规 4 2 2 3 3 2" xfId="3761"/>
    <cellStyle name="警告文本 4" xfId="3762"/>
    <cellStyle name="常规 4 2 2 3 4" xfId="3763"/>
    <cellStyle name="常规 4 2 2 4 3 2" xfId="3764"/>
    <cellStyle name="常规 4 2 2 4 4" xfId="3765"/>
    <cellStyle name="常规 4 2 2 4 5" xfId="3766"/>
    <cellStyle name="常规 4 2 2 6 2" xfId="3767"/>
    <cellStyle name="常规 4 2 2 7 2" xfId="3768"/>
    <cellStyle name="常规 4 5" xfId="3769"/>
    <cellStyle name="常规 4 2 3" xfId="3770"/>
    <cellStyle name="常规 7 4" xfId="3771"/>
    <cellStyle name="常规 4 5 2" xfId="3772"/>
    <cellStyle name="常规 4 2 3 2" xfId="3773"/>
    <cellStyle name="常规 7 5" xfId="3774"/>
    <cellStyle name="常规 4 5 3" xfId="3775"/>
    <cellStyle name="常规 4 2 3 3" xfId="3776"/>
    <cellStyle name="常规 4 6" xfId="3777"/>
    <cellStyle name="常规 4 2 4" xfId="3778"/>
    <cellStyle name="常规 8 5" xfId="3779"/>
    <cellStyle name="常规 4 6 3" xfId="3780"/>
    <cellStyle name="常规 4 2 4 3" xfId="3781"/>
    <cellStyle name="常规 4 2 4 3 2" xfId="3782"/>
    <cellStyle name="常规 4 2 4 4 2" xfId="3783"/>
    <cellStyle name="常规 4 2 4 5" xfId="3784"/>
    <cellStyle name="常规 4 7" xfId="3785"/>
    <cellStyle name="常规 4 2 5" xfId="3786"/>
    <cellStyle name="常规 4 2 8" xfId="3787"/>
    <cellStyle name="常规 4 3" xfId="3788"/>
    <cellStyle name="常规 5 4 2" xfId="3789"/>
    <cellStyle name="常规 4 3 2 2" xfId="3790"/>
    <cellStyle name="常规 5 4 3" xfId="3791"/>
    <cellStyle name="常规 4 3 2 3" xfId="3792"/>
    <cellStyle name="常规 5 5" xfId="3793"/>
    <cellStyle name="常规 4 3 3" xfId="3794"/>
    <cellStyle name="常规 5 5 2" xfId="3795"/>
    <cellStyle name="常规 4 3 3 2" xfId="3796"/>
    <cellStyle name="常规 45 2" xfId="3797"/>
    <cellStyle name="常规 50 2" xfId="3798"/>
    <cellStyle name="常规 46" xfId="3799"/>
    <cellStyle name="常规 51" xfId="3800"/>
    <cellStyle name="常规 47" xfId="3801"/>
    <cellStyle name="常规 52" xfId="3802"/>
    <cellStyle name="常规 48 2" xfId="3803"/>
    <cellStyle name="常规 49 2" xfId="3804"/>
    <cellStyle name="常规 5" xfId="3805"/>
    <cellStyle name="常规 5 10" xfId="3806"/>
    <cellStyle name="常规 5 2" xfId="3807"/>
    <cellStyle name="常规 5 2 2" xfId="3808"/>
    <cellStyle name="常规 5 2 2 2" xfId="3809"/>
    <cellStyle name="常规 5 2 2 3" xfId="3810"/>
    <cellStyle name="常规 5 2 3" xfId="3811"/>
    <cellStyle name="常规 5 2 3 2" xfId="3812"/>
    <cellStyle name="常规 5 2 3 3" xfId="3813"/>
    <cellStyle name="常规 5 2 3 5" xfId="3814"/>
    <cellStyle name="常规 5 2 4" xfId="3815"/>
    <cellStyle name="常规 5 2 4 2" xfId="3816"/>
    <cellStyle name="常规 5 2 4 3" xfId="3817"/>
    <cellStyle name="常规 5 2 4 3 2" xfId="3818"/>
    <cellStyle name="检查单元格 2 2" xfId="3819"/>
    <cellStyle name="常规 5 2 4 4 2" xfId="3820"/>
    <cellStyle name="强调文字颜色 5 3 2 3 2" xfId="3821"/>
    <cellStyle name="检查单元格 3" xfId="3822"/>
    <cellStyle name="常规 5 2 4 5" xfId="3823"/>
    <cellStyle name="常规 5 2 5" xfId="3824"/>
    <cellStyle name="常规 5 2 5 2" xfId="3825"/>
    <cellStyle name="常规 5 2 6" xfId="3826"/>
    <cellStyle name="常规 5 2 6 2" xfId="3827"/>
    <cellStyle name="常规 5 2 7" xfId="3828"/>
    <cellStyle name="常规 5 2 7 2" xfId="3829"/>
    <cellStyle name="常规 5 2 8" xfId="3830"/>
    <cellStyle name="常规 5 3" xfId="3831"/>
    <cellStyle name="常规 5 3 2" xfId="3832"/>
    <cellStyle name="常规 5 3 2 2" xfId="3833"/>
    <cellStyle name="常规 5 3 3" xfId="3834"/>
    <cellStyle name="常规 5 3 3 2" xfId="3835"/>
    <cellStyle name="货币 4 2 2 5" xfId="3836"/>
    <cellStyle name="常规 5 4 2 2" xfId="3837"/>
    <cellStyle name="常规 5 4 3 2" xfId="3838"/>
    <cellStyle name="常规 5 4 6" xfId="3839"/>
    <cellStyle name="常规 5 5 3" xfId="3840"/>
    <cellStyle name="常规 5 5 3 2" xfId="3841"/>
    <cellStyle name="货币 2 2 6 3 2" xfId="3842"/>
    <cellStyle name="常规 5 6 4" xfId="3843"/>
    <cellStyle name="常规 5 6 5" xfId="3844"/>
    <cellStyle name="好_全国友协2010年度中央部门决算（草案）" xfId="3845"/>
    <cellStyle name="千位分隔 4 2 3 2 2" xfId="3846"/>
    <cellStyle name="常规 5 8 2" xfId="3847"/>
    <cellStyle name="千位分隔 4 2 3 3 2" xfId="3848"/>
    <cellStyle name="常规 5 9 2" xfId="3849"/>
    <cellStyle name="后继超级链接 2" xfId="3850"/>
    <cellStyle name="常规 55" xfId="3851"/>
    <cellStyle name="常规 60" xfId="3852"/>
    <cellStyle name="后继超级链接 3" xfId="3853"/>
    <cellStyle name="常规 56" xfId="3854"/>
    <cellStyle name="常规 61" xfId="3855"/>
    <cellStyle name="好 5 4" xfId="3856"/>
    <cellStyle name="常规 59" xfId="3857"/>
    <cellStyle name="常规 64" xfId="3858"/>
    <cellStyle name="常规 6" xfId="3859"/>
    <cellStyle name="常规 6 2" xfId="3860"/>
    <cellStyle name="常规 6 2 2" xfId="3861"/>
    <cellStyle name="常规 6 2 2 2" xfId="3862"/>
    <cellStyle name="千位分隔 4 4 4" xfId="3863"/>
    <cellStyle name="常规 6 2 2 2 2" xfId="3864"/>
    <cellStyle name="常规 6 2 2 3" xfId="3865"/>
    <cellStyle name="常规 6 2 3" xfId="3866"/>
    <cellStyle name="常规 6 2 3 2" xfId="3867"/>
    <cellStyle name="常规 6 2 3 3" xfId="3868"/>
    <cellStyle name="常规 6 2 4" xfId="3869"/>
    <cellStyle name="常规 6 2 5" xfId="3870"/>
    <cellStyle name="常规 6 3" xfId="3871"/>
    <cellStyle name="常规 6 3 2" xfId="3872"/>
    <cellStyle name="常规 6 3 2 2" xfId="3873"/>
    <cellStyle name="常规 7" xfId="3874"/>
    <cellStyle name="常规 7 2" xfId="3875"/>
    <cellStyle name="常规 79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常规_2007年云南省向人大报送政府收支预算表格式编制过程表" xfId="3890"/>
    <cellStyle name="常规_泰宁县07年决算报告上报表" xfId="3891"/>
    <cellStyle name="超级链接 2" xfId="3892"/>
    <cellStyle name="超级链接 2 2" xfId="3893"/>
    <cellStyle name="超级链接 2 2 2" xfId="3894"/>
    <cellStyle name="超级链接 2 2 3" xfId="3895"/>
    <cellStyle name="超级链接 2 3" xfId="3896"/>
    <cellStyle name="超级链接 2 3 2" xfId="3897"/>
    <cellStyle name="超级链接 3" xfId="3898"/>
    <cellStyle name="超级链接 3 2" xfId="3899"/>
    <cellStyle name="超级链接 3 2 2" xfId="3900"/>
    <cellStyle name="超级链接 3 3" xfId="3901"/>
    <cellStyle name="好 2 2" xfId="3902"/>
    <cellStyle name="好 2 2 2" xfId="3903"/>
    <cellStyle name="好 2 2 3" xfId="3904"/>
    <cellStyle name="好 2 2 3 2" xfId="3905"/>
    <cellStyle name="好 2 2 4" xfId="3906"/>
    <cellStyle name="好 3" xfId="3907"/>
    <cellStyle name="好 3 2" xfId="3908"/>
    <cellStyle name="好 3 2 2" xfId="3909"/>
    <cellStyle name="好 3 2 3" xfId="3910"/>
    <cellStyle name="链接单元格 2 3 2" xfId="3911"/>
    <cellStyle name="货币 2 2 4 2" xfId="3912"/>
    <cellStyle name="好 3 2 4" xfId="3913"/>
    <cellStyle name="好_5.中央部门决算（草案)-1" xfId="3914"/>
    <cellStyle name="后继超级链接 2 2" xfId="3915"/>
    <cellStyle name="后继超级链接 2 2 2" xfId="3916"/>
    <cellStyle name="后继超级链接 2 2 2 2" xfId="3917"/>
    <cellStyle name="后继超级链接 2 2 3" xfId="3918"/>
    <cellStyle name="后继超级链接 2 3 2" xfId="3919"/>
    <cellStyle name="后继超级链接 2 4" xfId="3920"/>
    <cellStyle name="货币 2 4 2 2" xfId="3921"/>
    <cellStyle name="汇总 2" xfId="3922"/>
    <cellStyle name="汇总 2 2" xfId="3923"/>
    <cellStyle name="汇总 2 2 2" xfId="3924"/>
    <cellStyle name="汇总 2 3" xfId="3925"/>
    <cellStyle name="汇总 2 3 2" xfId="3926"/>
    <cellStyle name="货币 2 2 2 3" xfId="3927"/>
    <cellStyle name="警告文本 2 3 2" xfId="3928"/>
    <cellStyle name="汇总 2 3 3" xfId="3929"/>
    <cellStyle name="货币 2 2 2 4" xfId="3930"/>
    <cellStyle name="汇总 3 2 2" xfId="3931"/>
    <cellStyle name="警告文本 3 2 2" xfId="3932"/>
    <cellStyle name="汇总 3 2 3" xfId="3933"/>
    <cellStyle name="汇总 3 3" xfId="3934"/>
    <cellStyle name="汇总 4 2 2" xfId="3935"/>
    <cellStyle name="货币 2 10" xfId="3936"/>
    <cellStyle name="货币 2 2" xfId="3937"/>
    <cellStyle name="货币 2 2 2 2" xfId="3938"/>
    <cellStyle name="货币 2 2 2 2 2" xfId="3939"/>
    <cellStyle name="货币 2 2 2 2 2 2" xfId="3940"/>
    <cellStyle name="货币 2 2 2 2 3" xfId="3941"/>
    <cellStyle name="货币 2 2 2 2 3 2" xfId="3942"/>
    <cellStyle name="货币 2 2 2 2 4" xfId="3943"/>
    <cellStyle name="货币 2 2 2 2 4 2" xfId="3944"/>
    <cellStyle name="货币 2 2 2 2 5" xfId="3945"/>
    <cellStyle name="货币 2 2 2 3 2 2" xfId="3946"/>
    <cellStyle name="货币 2 2 2 3 3" xfId="3947"/>
    <cellStyle name="货币 2 2 2 3 3 2" xfId="3948"/>
    <cellStyle name="货币 2 2 2 3 4" xfId="3949"/>
    <cellStyle name="货币 2 2 2 4 2" xfId="3950"/>
    <cellStyle name="货币 2 2 2 4 3" xfId="3951"/>
    <cellStyle name="货币 2 2 2 4 3 2" xfId="3952"/>
    <cellStyle name="货币 2 2 2 4 4 2" xfId="3953"/>
    <cellStyle name="货币 2 2 2 5 2" xfId="3954"/>
    <cellStyle name="货币 2 2 2 6" xfId="3955"/>
    <cellStyle name="货币 2 2 2 6 2" xfId="3956"/>
    <cellStyle name="链接单元格 2 2" xfId="3957"/>
    <cellStyle name="货币 2 2 3" xfId="3958"/>
    <cellStyle name="链接单元格 2 2 2" xfId="3959"/>
    <cellStyle name="货币 2 2 3 2" xfId="3960"/>
    <cellStyle name="货币 2 2 3 4 2" xfId="3961"/>
    <cellStyle name="链接单元格 2 3" xfId="3962"/>
    <cellStyle name="货币 2 2 4" xfId="3963"/>
    <cellStyle name="货币 2 2 4 3" xfId="3964"/>
    <cellStyle name="货币 2 2 4 5" xfId="3965"/>
    <cellStyle name="链接单元格 2 4" xfId="3966"/>
    <cellStyle name="货币 2 2 5" xfId="3967"/>
    <cellStyle name="货币 2 2 6" xfId="3968"/>
    <cellStyle name="货币 2 2 6 4" xfId="3969"/>
    <cellStyle name="货币 2 2 6 4 2" xfId="3970"/>
    <cellStyle name="货币 2 2 8" xfId="3971"/>
    <cellStyle name="货币 2 3 2" xfId="3972"/>
    <cellStyle name="货币 2 3 2 4 2" xfId="3973"/>
    <cellStyle name="链接单元格 3 3" xfId="3974"/>
    <cellStyle name="货币 2 3 4" xfId="3975"/>
    <cellStyle name="链接单元格 3 4" xfId="3976"/>
    <cellStyle name="货币 2 3 5" xfId="3977"/>
    <cellStyle name="货币 2 3 7" xfId="3978"/>
    <cellStyle name="货币 2 3 8" xfId="3979"/>
    <cellStyle name="货币 2 4" xfId="3980"/>
    <cellStyle name="货币 2 4 2" xfId="3981"/>
    <cellStyle name="链接单元格 4 2" xfId="3982"/>
    <cellStyle name="货币 2 4 3" xfId="3983"/>
    <cellStyle name="链接单元格 4 3" xfId="3984"/>
    <cellStyle name="货币 2 4 4" xfId="3985"/>
    <cellStyle name="货币 2 4 5" xfId="3986"/>
    <cellStyle name="货币 2 5" xfId="3987"/>
    <cellStyle name="货币 2 5 2" xfId="3988"/>
    <cellStyle name="货币 2 5 2 2" xfId="3989"/>
    <cellStyle name="链接单元格 5 2" xfId="3990"/>
    <cellStyle name="货币 2 5 3" xfId="3991"/>
    <cellStyle name="链接单元格 5 3" xfId="3992"/>
    <cellStyle name="货币 2 5 4" xfId="3993"/>
    <cellStyle name="货币 2 5 4 2" xfId="3994"/>
    <cellStyle name="货币 2 5 5" xfId="3995"/>
    <cellStyle name="货币 2 6 2 2" xfId="3996"/>
    <cellStyle name="货币 2 6 3 2" xfId="3997"/>
    <cellStyle name="货币 2 6 4" xfId="3998"/>
    <cellStyle name="计算 2 3 2 2 2" xfId="3999"/>
    <cellStyle name="货币 2 9" xfId="4000"/>
    <cellStyle name="检查单元格 4 3" xfId="4001"/>
    <cellStyle name="货币 3 10" xfId="4002"/>
    <cellStyle name="货币 3 2" xfId="4003"/>
    <cellStyle name="输入 2 5" xfId="4004"/>
    <cellStyle name="货币 3 2 2" xfId="4005"/>
    <cellStyle name="货币 3 2 2 2" xfId="4006"/>
    <cellStyle name="货币 3 2 2 2 2" xfId="4007"/>
    <cellStyle name="货币 3 2 2 3" xfId="4008"/>
    <cellStyle name="货币 3 2 2 3 2" xfId="4009"/>
    <cellStyle name="货币 3 2 2 4" xfId="4010"/>
    <cellStyle name="货币 3 2 2 4 2" xfId="4011"/>
    <cellStyle name="货币 3 2 3" xfId="4012"/>
    <cellStyle name="货币 3 2 3 2" xfId="4013"/>
    <cellStyle name="货币 3 2 3 2 2" xfId="4014"/>
    <cellStyle name="货币 3 2 3 4" xfId="4015"/>
    <cellStyle name="货币 3 2 4" xfId="4016"/>
    <cellStyle name="货币 3 2 4 2" xfId="4017"/>
    <cellStyle name="货币 3 2 4 2 2" xfId="4018"/>
    <cellStyle name="货币 3 2 4 3" xfId="4019"/>
    <cellStyle name="货币 3 2 4 4" xfId="4020"/>
    <cellStyle name="货币 3 2 5 2" xfId="4021"/>
    <cellStyle name="货币 3 2 6" xfId="4022"/>
    <cellStyle name="货币 3 2 6 2" xfId="4023"/>
    <cellStyle name="货币 3 3" xfId="4024"/>
    <cellStyle name="输入 3 5" xfId="4025"/>
    <cellStyle name="货币 3 3 2" xfId="4026"/>
    <cellStyle name="货币 3 3 2 2" xfId="4027"/>
    <cellStyle name="货币 3 3 3" xfId="4028"/>
    <cellStyle name="货币 3 3 3 2" xfId="4029"/>
    <cellStyle name="货币 3 3 4" xfId="4030"/>
    <cellStyle name="货币 3 3 5" xfId="4031"/>
    <cellStyle name="货币 3 4" xfId="4032"/>
    <cellStyle name="货币 3 4 4" xfId="4033"/>
    <cellStyle name="货币 3 4 4 2" xfId="4034"/>
    <cellStyle name="货币 3 4 5" xfId="4035"/>
    <cellStyle name="货币 3 5" xfId="4036"/>
    <cellStyle name="货币 3 5 2" xfId="4037"/>
    <cellStyle name="货币 3 5 3" xfId="4038"/>
    <cellStyle name="货币 3 5 3 2" xfId="4039"/>
    <cellStyle name="货币 3 5 4" xfId="4040"/>
    <cellStyle name="货币 3 7" xfId="4041"/>
    <cellStyle name="注释 6" xfId="4042"/>
    <cellStyle name="货币 3 7 2" xfId="4043"/>
    <cellStyle name="货币 3 8" xfId="4044"/>
    <cellStyle name="货币 3 8 2" xfId="4045"/>
    <cellStyle name="货币 3 9" xfId="4046"/>
    <cellStyle name="货币 3 9 2" xfId="4047"/>
    <cellStyle name="货币 4 10" xfId="4048"/>
    <cellStyle name="货币 4 2" xfId="4049"/>
    <cellStyle name="货币 4 2 2" xfId="4050"/>
    <cellStyle name="货币 4 2 2 2" xfId="4051"/>
    <cellStyle name="货币 4 2 2 2 2" xfId="4052"/>
    <cellStyle name="货币 4 2 2 3 2" xfId="4053"/>
    <cellStyle name="货币 4 2 2 4 2" xfId="4054"/>
    <cellStyle name="货币 4 2 3" xfId="4055"/>
    <cellStyle name="货币 4 2 3 2" xfId="4056"/>
    <cellStyle name="货币 4 2 3 2 2" xfId="4057"/>
    <cellStyle name="货币 4 2 3 3" xfId="4058"/>
    <cellStyle name="货币 4 2 3 4" xfId="4059"/>
    <cellStyle name="货币 4 2 4 2" xfId="4060"/>
    <cellStyle name="货币 4 2 4 3" xfId="4061"/>
    <cellStyle name="货币 4 2 4 4" xfId="4062"/>
    <cellStyle name="货币 4 2 4 4 2" xfId="4063"/>
    <cellStyle name="货币 4 2 5" xfId="4064"/>
    <cellStyle name="货币 4 2 5 2" xfId="4065"/>
    <cellStyle name="货币 4 2 6" xfId="4066"/>
    <cellStyle name="货币 4 2 6 2" xfId="4067"/>
    <cellStyle name="货币 4 2 7" xfId="4068"/>
    <cellStyle name="货币 4 3" xfId="4069"/>
    <cellStyle name="货币 4 3 2" xfId="4070"/>
    <cellStyle name="货币 4 3 2 2" xfId="4071"/>
    <cellStyle name="货币 4 3 3" xfId="4072"/>
    <cellStyle name="货币 4 3 3 2" xfId="4073"/>
    <cellStyle name="货币 4 3 4" xfId="4074"/>
    <cellStyle name="货币 4 3 4 2" xfId="4075"/>
    <cellStyle name="货币 4 3 5" xfId="4076"/>
    <cellStyle name="货币 4 4" xfId="4077"/>
    <cellStyle name="货币 4 4 2" xfId="4078"/>
    <cellStyle name="货币 4 4 2 2" xfId="4079"/>
    <cellStyle name="货币 4 4 3 2" xfId="4080"/>
    <cellStyle name="货币 4 4 4" xfId="4081"/>
    <cellStyle name="货币 4 4 4 2" xfId="4082"/>
    <cellStyle name="货币 4 4 5" xfId="4083"/>
    <cellStyle name="货币 4 5" xfId="4084"/>
    <cellStyle name="货币 4 5 3" xfId="4085"/>
    <cellStyle name="货币 4 5 4" xfId="4086"/>
    <cellStyle name="货币 4 7" xfId="4087"/>
    <cellStyle name="货币 4 8" xfId="4088"/>
    <cellStyle name="货币 4 8 2" xfId="4089"/>
    <cellStyle name="货币 4 9 2" xfId="4090"/>
    <cellStyle name="货币 5 2" xfId="4091"/>
    <cellStyle name="货币 5 3" xfId="4092"/>
    <cellStyle name="货币 5 4" xfId="4093"/>
    <cellStyle name="计算 2 3 3 2" xfId="4094"/>
    <cellStyle name="计算 2" xfId="4095"/>
    <cellStyle name="计算 2 2" xfId="4096"/>
    <cellStyle name="计算 2 2 2" xfId="4097"/>
    <cellStyle name="计算 2 2 2 2" xfId="4098"/>
    <cellStyle name="计算 2 2 2 2 2" xfId="4099"/>
    <cellStyle name="计算 2 2 3 2" xfId="4100"/>
    <cellStyle name="计算 2 3" xfId="4101"/>
    <cellStyle name="计算 2 3 2 2" xfId="4102"/>
    <cellStyle name="计算 2 3 2 3" xfId="4103"/>
    <cellStyle name="计算 2 3 4" xfId="4104"/>
    <cellStyle name="计算 2 3 5" xfId="4105"/>
    <cellStyle name="计算 2 5" xfId="4106"/>
    <cellStyle name="计算 2 5 2" xfId="4107"/>
    <cellStyle name="计算 2 6" xfId="4108"/>
    <cellStyle name="计算 2 7" xfId="4109"/>
    <cellStyle name="计算 3 2 2" xfId="4110"/>
    <cellStyle name="计算 3 2 2 2" xfId="4111"/>
    <cellStyle name="计算 3 2 2 2 2" xfId="4112"/>
    <cellStyle name="计算 3 2 2 3" xfId="4113"/>
    <cellStyle name="计算 3 2 3" xfId="4114"/>
    <cellStyle name="计算 3 2 3 2" xfId="4115"/>
    <cellStyle name="计算 3 2 4" xfId="4116"/>
    <cellStyle name="计算 3 3" xfId="4117"/>
    <cellStyle name="计算 3 3 2 2" xfId="4118"/>
    <cellStyle name="计算 3 3 3" xfId="4119"/>
    <cellStyle name="计算 3 4 2" xfId="4120"/>
    <cellStyle name="计算 3 5" xfId="4121"/>
    <cellStyle name="计算 4 2 2" xfId="4122"/>
    <cellStyle name="计算 4 2 2 2" xfId="4123"/>
    <cellStyle name="计算 4 2 3" xfId="4124"/>
    <cellStyle name="计算 4 3" xfId="4125"/>
    <cellStyle name="计算 5 2 2" xfId="4126"/>
    <cellStyle name="计算 5 2 2 2" xfId="4127"/>
    <cellStyle name="计算 5 3" xfId="4128"/>
    <cellStyle name="计算 5 4" xfId="4129"/>
    <cellStyle name="计算 6 3" xfId="4130"/>
    <cellStyle name="检查单元格 2 3" xfId="4131"/>
    <cellStyle name="检查单元格 2 4" xfId="4132"/>
    <cellStyle name="检查单元格 2 5" xfId="4133"/>
    <cellStyle name="检查单元格 2 6" xfId="4134"/>
    <cellStyle name="检查单元格 3 2" xfId="4135"/>
    <cellStyle name="检查单元格 3 3" xfId="4136"/>
    <cellStyle name="检查单元格 3 5" xfId="4137"/>
    <cellStyle name="检查单元格 4" xfId="4138"/>
    <cellStyle name="检查单元格 4 2" xfId="4139"/>
    <cellStyle name="检查单元格 4 4" xfId="4140"/>
    <cellStyle name="检查单元格 5" xfId="4141"/>
    <cellStyle name="检查单元格 5 2 2" xfId="4142"/>
    <cellStyle name="检查单元格 5 2 2 2" xfId="4143"/>
    <cellStyle name="检查单元格 5 2 3" xfId="4144"/>
    <cellStyle name="检查单元格 5 3" xfId="4145"/>
    <cellStyle name="千位_，" xfId="4146"/>
    <cellStyle name="检查单元格 5 3 2" xfId="4147"/>
    <cellStyle name="检查单元格 6 2 2" xfId="4148"/>
    <cellStyle name="检查单元格 7 2" xfId="4149"/>
    <cellStyle name="解释性文本 3 2" xfId="4150"/>
    <cellStyle name="解释性文本 4" xfId="4151"/>
    <cellStyle name="解释性文本 4 2" xfId="4152"/>
    <cellStyle name="解释性文本 4 2 2" xfId="4153"/>
    <cellStyle name="警告文本 2 2 2 2" xfId="4154"/>
    <cellStyle name="警告文本 2 2 3" xfId="4155"/>
    <cellStyle name="警告文本 2 4" xfId="4156"/>
    <cellStyle name="警告文本 3 2 2 2" xfId="4157"/>
    <cellStyle name="警告文本 3 3" xfId="4158"/>
    <cellStyle name="警告文本 4 2" xfId="4159"/>
    <cellStyle name="警告文本 4 2 2" xfId="4160"/>
    <cellStyle name="警告文本 4 3" xfId="4161"/>
    <cellStyle name="警告文本 5" xfId="4162"/>
    <cellStyle name="警告文本 5 2" xfId="4163"/>
    <cellStyle name="警告文本 5 2 2" xfId="4164"/>
    <cellStyle name="警告文本 5 3" xfId="4165"/>
    <cellStyle name="警告文本 6" xfId="4166"/>
    <cellStyle name="警告文本 6 2" xfId="4167"/>
    <cellStyle name="链接单元格 3" xfId="4168"/>
    <cellStyle name="链接单元格 4" xfId="4169"/>
    <cellStyle name="普通_97-917" xfId="4170"/>
    <cellStyle name="千分位[0]_BT (2)" xfId="4171"/>
    <cellStyle name="千位分隔 2" xfId="4172"/>
    <cellStyle name="千位分隔 2 2" xfId="4173"/>
    <cellStyle name="千位分隔 2 2 2" xfId="4174"/>
    <cellStyle name="千位分隔 2 2 2 2" xfId="4175"/>
    <cellStyle name="千位分隔 2 2 2 2 2" xfId="4176"/>
    <cellStyle name="千位分隔 2 2 2 3" xfId="4177"/>
    <cellStyle name="千位分隔 2 2 2 3 2" xfId="4178"/>
    <cellStyle name="千位分隔 2 2 2 4" xfId="4179"/>
    <cellStyle name="千位分隔 2 2 2 4 2" xfId="4180"/>
    <cellStyle name="千位分隔 2 2 2 5" xfId="4181"/>
    <cellStyle name="千位分隔 2 2 2 5 2" xfId="4182"/>
    <cellStyle name="千位分隔 2 2 2 6" xfId="4183"/>
    <cellStyle name="千位分隔 2 2 3" xfId="4184"/>
    <cellStyle name="千位分隔 2 2 3 2" xfId="4185"/>
    <cellStyle name="千位分隔 2 2 3 2 2" xfId="4186"/>
    <cellStyle name="千位分隔 2 2 3 3" xfId="4187"/>
    <cellStyle name="千位分隔 2 2 3 3 2" xfId="4188"/>
    <cellStyle name="千位分隔 2 2 3 4" xfId="4189"/>
    <cellStyle name="千位分隔 2 2 3 5" xfId="4190"/>
    <cellStyle name="千位分隔 2 2 4" xfId="4191"/>
    <cellStyle name="强调文字颜色 3 2" xfId="4192"/>
    <cellStyle name="千位分隔 2 2 4 2 2" xfId="4193"/>
    <cellStyle name="强调文字颜色 4 2" xfId="4194"/>
    <cellStyle name="千位分隔 2 2 4 3 2" xfId="4195"/>
    <cellStyle name="强调文字颜色 5 2" xfId="4196"/>
    <cellStyle name="千位分隔 2 2 4 4 2" xfId="4197"/>
    <cellStyle name="千位分隔 2 2 5" xfId="4198"/>
    <cellStyle name="千位分隔 2 2 5 2" xfId="4199"/>
    <cellStyle name="千位分隔 2 2 6" xfId="4200"/>
    <cellStyle name="千位分隔 2 2 6 2" xfId="4201"/>
    <cellStyle name="千位分隔 2 2 7" xfId="4202"/>
    <cellStyle name="千位分隔 2 2 7 2" xfId="4203"/>
    <cellStyle name="千位分隔 2 3" xfId="4204"/>
    <cellStyle name="千位分隔 2 3 2" xfId="4205"/>
    <cellStyle name="千位分隔 2 3 2 2" xfId="4206"/>
    <cellStyle name="千位分隔 2 3 3" xfId="4207"/>
    <cellStyle name="千位分隔 2 3 3 2" xfId="4208"/>
    <cellStyle name="千位分隔 2 3 4" xfId="4209"/>
    <cellStyle name="千位分隔 2 3 4 2" xfId="4210"/>
    <cellStyle name="千位分隔 2 3 5" xfId="4211"/>
    <cellStyle name="千位分隔 2 3 5 2" xfId="4212"/>
    <cellStyle name="千位分隔 2 3 6" xfId="4213"/>
    <cellStyle name="千位分隔 2 4" xfId="4214"/>
    <cellStyle name="千位分隔 2 4 2" xfId="4215"/>
    <cellStyle name="千位分隔 2 4 2 2" xfId="4216"/>
    <cellStyle name="千位分隔 2 4 3" xfId="4217"/>
    <cellStyle name="千位分隔 2 4 3 2" xfId="4218"/>
    <cellStyle name="千位分隔 2 4 4" xfId="4219"/>
    <cellStyle name="千位分隔 2 4 5" xfId="4220"/>
    <cellStyle name="千位分隔 2 5" xfId="4221"/>
    <cellStyle name="千位分隔 2 5 2" xfId="4222"/>
    <cellStyle name="千位分隔 2 5 2 2" xfId="4223"/>
    <cellStyle name="千位分隔 2 5 3" xfId="4224"/>
    <cellStyle name="千位分隔 2 5 3 2" xfId="4225"/>
    <cellStyle name="千位分隔 2 5 4" xfId="4226"/>
    <cellStyle name="千位分隔 2 5 4 2" xfId="4227"/>
    <cellStyle name="千位分隔 2 5 5" xfId="4228"/>
    <cellStyle name="千位分隔 2 6" xfId="4229"/>
    <cellStyle name="千位分隔 2 6 2" xfId="4230"/>
    <cellStyle name="千位分隔 2 7" xfId="4231"/>
    <cellStyle name="千位分隔 2 7 2" xfId="4232"/>
    <cellStyle name="千位分隔 2 8" xfId="4233"/>
    <cellStyle name="千位分隔 2 8 2" xfId="4234"/>
    <cellStyle name="千位分隔 2 9" xfId="4235"/>
    <cellStyle name="千位分隔 3" xfId="4236"/>
    <cellStyle name="千位分隔 3 10" xfId="4237"/>
    <cellStyle name="千位分隔 3 11" xfId="4238"/>
    <cellStyle name="千位分隔 3 2" xfId="4239"/>
    <cellStyle name="千位分隔 3 2 2" xfId="4240"/>
    <cellStyle name="强调文字颜色 3 2 5" xfId="4241"/>
    <cellStyle name="千位分隔 3 2 2 2" xfId="4242"/>
    <cellStyle name="强调文字颜色 3 2 5 2" xfId="4243"/>
    <cellStyle name="千位分隔 3 2 2 2 2" xfId="4244"/>
    <cellStyle name="强调文字颜色 3 2 6" xfId="4245"/>
    <cellStyle name="千位分隔 3 2 2 3" xfId="4246"/>
    <cellStyle name="千位分隔 3 2 2 3 2" xfId="4247"/>
    <cellStyle name="强调文字颜色 3 2 7" xfId="4248"/>
    <cellStyle name="千位分隔 3 2 2 4" xfId="4249"/>
    <cellStyle name="千位分隔 3 2 2 4 2" xfId="4250"/>
    <cellStyle name="千位分隔 3 2 2 5" xfId="4251"/>
    <cellStyle name="千位分隔 3 2 3" xfId="4252"/>
    <cellStyle name="强调文字颜色 3 3 5" xfId="4253"/>
    <cellStyle name="千位分隔 3 2 3 2" xfId="4254"/>
    <cellStyle name="千位分隔 3 2 3 2 2" xfId="4255"/>
    <cellStyle name="千位分隔 3 2 3 3" xfId="4256"/>
    <cellStyle name="千位分隔 3 2 3 3 2" xfId="4257"/>
    <cellStyle name="千位分隔 3 2 4" xfId="4258"/>
    <cellStyle name="千位分隔 3 2 4 2" xfId="4259"/>
    <cellStyle name="千位分隔 3 2 4 2 2" xfId="4260"/>
    <cellStyle name="千位分隔 3 2 4 3" xfId="4261"/>
    <cellStyle name="千位分隔 3 2 4 3 2" xfId="4262"/>
    <cellStyle name="千位分隔 3 2 4 4 2" xfId="4263"/>
    <cellStyle name="千位分隔 3 2 4 5" xfId="4264"/>
    <cellStyle name="千位分隔 3 2 5" xfId="4265"/>
    <cellStyle name="千位分隔 3 2 5 2" xfId="4266"/>
    <cellStyle name="千位分隔 3 2 6" xfId="4267"/>
    <cellStyle name="千位分隔 3 2 6 2" xfId="4268"/>
    <cellStyle name="千位分隔 3 2 7" xfId="4269"/>
    <cellStyle name="千位分隔 3 2 7 2" xfId="4270"/>
    <cellStyle name="千位分隔 3 3" xfId="4271"/>
    <cellStyle name="千位分隔 3 3 2" xfId="4272"/>
    <cellStyle name="强调文字颜色 4 2 5" xfId="4273"/>
    <cellStyle name="千位分隔 3 3 2 2" xfId="4274"/>
    <cellStyle name="千位分隔 3 3 3" xfId="4275"/>
    <cellStyle name="强调文字颜色 4 3 5" xfId="4276"/>
    <cellStyle name="千位分隔 3 3 3 2" xfId="4277"/>
    <cellStyle name="千位分隔 3 3 4" xfId="4278"/>
    <cellStyle name="千位分隔 3 3 4 2" xfId="4279"/>
    <cellStyle name="千位分隔 3 3 5" xfId="4280"/>
    <cellStyle name="千位分隔 3 4" xfId="4281"/>
    <cellStyle name="输出 6" xfId="4282"/>
    <cellStyle name="千位分隔 3 4 2" xfId="4283"/>
    <cellStyle name="输出 6 2" xfId="4284"/>
    <cellStyle name="强调文字颜色 5 2 5" xfId="4285"/>
    <cellStyle name="千位分隔 3 4 2 2" xfId="4286"/>
    <cellStyle name="输出 7" xfId="4287"/>
    <cellStyle name="千位分隔 3 4 3" xfId="4288"/>
    <cellStyle name="输出 7 2" xfId="4289"/>
    <cellStyle name="强调文字颜色 5 3 5" xfId="4290"/>
    <cellStyle name="千位分隔 3 4 3 2" xfId="4291"/>
    <cellStyle name="输出 8" xfId="4292"/>
    <cellStyle name="千位分隔 3 4 4" xfId="4293"/>
    <cellStyle name="千位分隔 3 4 4 2" xfId="4294"/>
    <cellStyle name="输出 9" xfId="4295"/>
    <cellStyle name="千位分隔 3 4 5" xfId="4296"/>
    <cellStyle name="千位分隔 3 5" xfId="4297"/>
    <cellStyle name="千位分隔 3 5 2" xfId="4298"/>
    <cellStyle name="强调文字颜色 6 2 5" xfId="4299"/>
    <cellStyle name="千位分隔 3 5 2 2" xfId="4300"/>
    <cellStyle name="千位分隔 3 5 3" xfId="4301"/>
    <cellStyle name="强调文字颜色 6 3 5" xfId="4302"/>
    <cellStyle name="千位分隔 3 5 3 2" xfId="4303"/>
    <cellStyle name="千位分隔 3 5 4" xfId="4304"/>
    <cellStyle name="千位分隔 3 6" xfId="4305"/>
    <cellStyle name="千位分隔 3 6 2" xfId="4306"/>
    <cellStyle name="千位分隔 3 6 2 2" xfId="4307"/>
    <cellStyle name="千位分隔 3 6 3" xfId="4308"/>
    <cellStyle name="注释 2 2 2 4" xfId="4309"/>
    <cellStyle name="千位分隔 3 6 3 2" xfId="4310"/>
    <cellStyle name="千位分隔 3 6 4" xfId="4311"/>
    <cellStyle name="千位分隔 3 6 4 2" xfId="4312"/>
    <cellStyle name="千位分隔 3 6 5" xfId="4313"/>
    <cellStyle name="千位分隔 3 7" xfId="4314"/>
    <cellStyle name="千位分隔 3 7 2" xfId="4315"/>
    <cellStyle name="千位分隔 3 8" xfId="4316"/>
    <cellStyle name="千位分隔 3 8 2" xfId="4317"/>
    <cellStyle name="千位分隔 3 9" xfId="4318"/>
    <cellStyle name="千位分隔 3 9 2" xfId="4319"/>
    <cellStyle name="千位分隔 4" xfId="4320"/>
    <cellStyle name="千位分隔 4 10" xfId="4321"/>
    <cellStyle name="千位分隔 4 2" xfId="4322"/>
    <cellStyle name="千位分隔 4 2 2" xfId="4323"/>
    <cellStyle name="千位分隔 4 2 2 2" xfId="4324"/>
    <cellStyle name="千位分隔 4 2 2 2 2" xfId="4325"/>
    <cellStyle name="千位分隔 4 2 2 3" xfId="4326"/>
    <cellStyle name="千位分隔 4 2 2 3 2" xfId="4327"/>
    <cellStyle name="千位分隔 4 2 2 4" xfId="4328"/>
    <cellStyle name="千位分隔 4 2 2 4 2" xfId="4329"/>
    <cellStyle name="千位分隔 4 2 2 5" xfId="4330"/>
    <cellStyle name="千位分隔 4 2 3" xfId="4331"/>
    <cellStyle name="千位分隔 4 2 4" xfId="4332"/>
    <cellStyle name="千位分隔 4 2 4 2" xfId="4333"/>
    <cellStyle name="千位分隔 4 2 4 2 2" xfId="4334"/>
    <cellStyle name="千位分隔 4 2 4 3" xfId="4335"/>
    <cellStyle name="适中 6" xfId="4336"/>
    <cellStyle name="千位分隔 4 2 4 3 2" xfId="4337"/>
    <cellStyle name="千位分隔 4 2 4 4 2" xfId="4338"/>
    <cellStyle name="千位分隔 4 2 4 5" xfId="4339"/>
    <cellStyle name="千位分隔 4 2 5" xfId="4340"/>
    <cellStyle name="千位分隔 4 2 5 2" xfId="4341"/>
    <cellStyle name="千位分隔 4 2 6" xfId="4342"/>
    <cellStyle name="千位分隔 4 2 6 2" xfId="4343"/>
    <cellStyle name="千位分隔 4 2 7" xfId="4344"/>
    <cellStyle name="千位分隔 4 2 7 2" xfId="4345"/>
    <cellStyle name="千位分隔 4 2 8" xfId="4346"/>
    <cellStyle name="千位分隔 4 3" xfId="4347"/>
    <cellStyle name="千位分隔 4 3 2" xfId="4348"/>
    <cellStyle name="千位分隔 4 3 2 2" xfId="4349"/>
    <cellStyle name="千位分隔 4 3 4" xfId="4350"/>
    <cellStyle name="千位分隔 4 3 4 2" xfId="4351"/>
    <cellStyle name="千位分隔 4 3 5" xfId="4352"/>
    <cellStyle name="千位分隔 4 4" xfId="4353"/>
    <cellStyle name="千位分隔 4 4 2" xfId="4354"/>
    <cellStyle name="千位分隔 4 4 2 2" xfId="4355"/>
    <cellStyle name="千位分隔 4 4 3" xfId="4356"/>
    <cellStyle name="千位分隔 4 4 3 2" xfId="4357"/>
    <cellStyle name="千位分隔 4 4 4 2" xfId="4358"/>
    <cellStyle name="千位分隔 4 4 5" xfId="4359"/>
    <cellStyle name="千位分隔 4 5" xfId="4360"/>
    <cellStyle name="千位分隔 4 5 2" xfId="4361"/>
    <cellStyle name="千位分隔 4 5 2 2" xfId="4362"/>
    <cellStyle name="千位分隔 4 5 3" xfId="4363"/>
    <cellStyle name="千位分隔 4 5 3 2" xfId="4364"/>
    <cellStyle name="千位分隔 4 5 4" xfId="4365"/>
    <cellStyle name="千位分隔 4 6" xfId="4366"/>
    <cellStyle name="千位分隔 4 6 2" xfId="4367"/>
    <cellStyle name="千位分隔 4 6 2 2" xfId="4368"/>
    <cellStyle name="千位分隔 4 6 3" xfId="4369"/>
    <cellStyle name="千位分隔 4 6 3 2" xfId="4370"/>
    <cellStyle name="千位分隔 4 6 4" xfId="4371"/>
    <cellStyle name="千位分隔 4 6 4 2" xfId="4372"/>
    <cellStyle name="千位分隔 4 6 5" xfId="4373"/>
    <cellStyle name="千位分隔 4 7" xfId="4374"/>
    <cellStyle name="千位分隔 4 7 2" xfId="4375"/>
    <cellStyle name="千位分隔 4 8" xfId="4376"/>
    <cellStyle name="千位分隔 4 8 2" xfId="4377"/>
    <cellStyle name="千位分隔 4 9" xfId="4378"/>
    <cellStyle name="千位分隔 4 9 2" xfId="4379"/>
    <cellStyle name="千位分隔 5" xfId="4380"/>
    <cellStyle name="千位分隔 5 2" xfId="4381"/>
    <cellStyle name="千位分隔 5 2 2" xfId="4382"/>
    <cellStyle name="千位分隔 5 3" xfId="4383"/>
    <cellStyle name="千位分隔 5 3 2" xfId="4384"/>
    <cellStyle name="千位分隔 5 4" xfId="4385"/>
    <cellStyle name="千位分隔 5 4 2" xfId="4386"/>
    <cellStyle name="千位分隔 5 5" xfId="4387"/>
    <cellStyle name="千位分隔 6" xfId="4388"/>
    <cellStyle name="千位分隔 6 2" xfId="4389"/>
    <cellStyle name="千位分隔 6 2 2" xfId="4390"/>
    <cellStyle name="千位分隔 6 3" xfId="4391"/>
    <cellStyle name="千位分隔 6 3 2" xfId="4392"/>
    <cellStyle name="千位分隔 6 4" xfId="4393"/>
    <cellStyle name="千位分隔 7" xfId="4394"/>
    <cellStyle name="千位分隔 7 2" xfId="4395"/>
    <cellStyle name="千位分隔 8" xfId="4396"/>
    <cellStyle name="千位分隔 8 2" xfId="4397"/>
    <cellStyle name="千位分隔 9" xfId="4398"/>
    <cellStyle name="千位分隔 9 2" xfId="4399"/>
    <cellStyle name="钎霖_laroux" xfId="4400"/>
    <cellStyle name="强调文字颜色 1 2" xfId="4401"/>
    <cellStyle name="强调文字颜色 1 2 2" xfId="4402"/>
    <cellStyle name="强调文字颜色 1 2 2 2" xfId="4403"/>
    <cellStyle name="强调文字颜色 1 2 2 2 2" xfId="4404"/>
    <cellStyle name="强调文字颜色 1 2 2 2 2 2" xfId="4405"/>
    <cellStyle name="强调文字颜色 1 2 2 2 3" xfId="4406"/>
    <cellStyle name="强调文字颜色 1 2 2 3 2" xfId="4407"/>
    <cellStyle name="强调文字颜色 1 2 2 4" xfId="4408"/>
    <cellStyle name="强调文字颜色 1 2 3" xfId="4409"/>
    <cellStyle name="强调文字颜色 1 2 3 2" xfId="4410"/>
    <cellStyle name="强调文字颜色 1 2 3 3" xfId="4411"/>
    <cellStyle name="强调文字颜色 1 2 3 4" xfId="4412"/>
    <cellStyle name="强调文字颜色 1 2 3 5" xfId="4413"/>
    <cellStyle name="强调文字颜色 1 2 4" xfId="4414"/>
    <cellStyle name="强调文字颜色 1 2 4 2" xfId="4415"/>
    <cellStyle name="强调文字颜色 1 2 4 2 2" xfId="4416"/>
    <cellStyle name="强调文字颜色 1 2 4 3" xfId="4417"/>
    <cellStyle name="强调文字颜色 1 2 5" xfId="4418"/>
    <cellStyle name="强调文字颜色 1 2 5 2" xfId="4419"/>
    <cellStyle name="强调文字颜色 1 2 6" xfId="4420"/>
    <cellStyle name="强调文字颜色 1 2 7" xfId="4421"/>
    <cellStyle name="强调文字颜色 1 3" xfId="4422"/>
    <cellStyle name="强调文字颜色 1 3 2" xfId="4423"/>
    <cellStyle name="强调文字颜色 1 3 2 2" xfId="4424"/>
    <cellStyle name="强调文字颜色 1 3 2 2 2 2" xfId="4425"/>
    <cellStyle name="强调文字颜色 1 3 2 2 3" xfId="4426"/>
    <cellStyle name="强调文字颜色 1 3 2 3" xfId="4427"/>
    <cellStyle name="强调文字颜色 1 3 2 3 2" xfId="4428"/>
    <cellStyle name="强调文字颜色 1 3 2 4" xfId="4429"/>
    <cellStyle name="强调文字颜色 1 3 3 2" xfId="4430"/>
    <cellStyle name="强调文字颜色 1 3 3 3" xfId="4431"/>
    <cellStyle name="强调文字颜色 1 3 4" xfId="4432"/>
    <cellStyle name="强调文字颜色 1 3 4 2" xfId="4433"/>
    <cellStyle name="强调文字颜色 1 3 5" xfId="4434"/>
    <cellStyle name="强调文字颜色 1 4" xfId="4435"/>
    <cellStyle name="强调文字颜色 1 4 2" xfId="4436"/>
    <cellStyle name="强调文字颜色 1 4 2 2" xfId="4437"/>
    <cellStyle name="强调文字颜色 1 4 2 2 2" xfId="4438"/>
    <cellStyle name="强调文字颜色 1 4 2 3" xfId="4439"/>
    <cellStyle name="强调文字颜色 1 4 3" xfId="4440"/>
    <cellStyle name="强调文字颜色 1 4 3 2" xfId="4441"/>
    <cellStyle name="强调文字颜色 1 4 4" xfId="4442"/>
    <cellStyle name="强调文字颜色 1 5" xfId="4443"/>
    <cellStyle name="强调文字颜色 1 5 2" xfId="4444"/>
    <cellStyle name="强调文字颜色 1 5 2 2" xfId="4445"/>
    <cellStyle name="强调文字颜色 1 5 2 2 2" xfId="4446"/>
    <cellStyle name="强调文字颜色 1 5 2 3" xfId="4447"/>
    <cellStyle name="强调文字颜色 1 5 3" xfId="4448"/>
    <cellStyle name="强调文字颜色 1 5 3 2" xfId="4449"/>
    <cellStyle name="强调文字颜色 1 5 4" xfId="4450"/>
    <cellStyle name="强调文字颜色 1 6" xfId="4451"/>
    <cellStyle name="强调文字颜色 1 6 2" xfId="4452"/>
    <cellStyle name="强调文字颜色 1 6 2 2" xfId="4453"/>
    <cellStyle name="强调文字颜色 1 6 3" xfId="4454"/>
    <cellStyle name="强调文字颜色 1 7" xfId="4455"/>
    <cellStyle name="强调文字颜色 1 7 2" xfId="4456"/>
    <cellStyle name="强调文字颜色 1 8" xfId="4457"/>
    <cellStyle name="强调文字颜色 1 9" xfId="4458"/>
    <cellStyle name="强调文字颜色 2 2" xfId="4459"/>
    <cellStyle name="强调文字颜色 2 2 2" xfId="4460"/>
    <cellStyle name="强调文字颜色 2 2 3" xfId="4461"/>
    <cellStyle name="强调文字颜色 2 2 4" xfId="4462"/>
    <cellStyle name="强调文字颜色 2 2 5" xfId="4463"/>
    <cellStyle name="强调文字颜色 2 2 6" xfId="4464"/>
    <cellStyle name="强调文字颜色 2 2 7" xfId="4465"/>
    <cellStyle name="强调文字颜色 2 3" xfId="4466"/>
    <cellStyle name="强调文字颜色 2 3 2" xfId="4467"/>
    <cellStyle name="强调文字颜色 2 3 2 2" xfId="4468"/>
    <cellStyle name="强调文字颜色 2 3 2 2 2" xfId="4469"/>
    <cellStyle name="强调文字颜色 2 3 2 2 2 2" xfId="4470"/>
    <cellStyle name="强调文字颜色 2 3 2 2 3" xfId="4471"/>
    <cellStyle name="强调文字颜色 2 3 2 3" xfId="4472"/>
    <cellStyle name="强调文字颜色 2 3 2 3 2" xfId="4473"/>
    <cellStyle name="强调文字颜色 2 3 2 4" xfId="4474"/>
    <cellStyle name="强调文字颜色 2 3 3" xfId="4475"/>
    <cellStyle name="强调文字颜色 2 3 3 2" xfId="4476"/>
    <cellStyle name="强调文字颜色 2 3 3 2 2" xfId="4477"/>
    <cellStyle name="强调文字颜色 2 3 3 3" xfId="4478"/>
    <cellStyle name="强调文字颜色 2 3 4" xfId="4479"/>
    <cellStyle name="强调文字颜色 2 3 4 2" xfId="4480"/>
    <cellStyle name="强调文字颜色 2 3 5" xfId="4481"/>
    <cellStyle name="强调文字颜色 2 4" xfId="4482"/>
    <cellStyle name="强调文字颜色 2 4 2" xfId="4483"/>
    <cellStyle name="强调文字颜色 2 4 2 2" xfId="4484"/>
    <cellStyle name="强调文字颜色 2 4 2 2 2" xfId="4485"/>
    <cellStyle name="强调文字颜色 2 4 2 3" xfId="4486"/>
    <cellStyle name="强调文字颜色 2 4 3" xfId="4487"/>
    <cellStyle name="强调文字颜色 2 4 3 2" xfId="4488"/>
    <cellStyle name="强调文字颜色 2 4 4" xfId="4489"/>
    <cellStyle name="强调文字颜色 2 5" xfId="4490"/>
    <cellStyle name="强调文字颜色 2 5 2" xfId="4491"/>
    <cellStyle name="强调文字颜色 2 5 2 2" xfId="4492"/>
    <cellStyle name="强调文字颜色 2 5 2 2 2" xfId="4493"/>
    <cellStyle name="强调文字颜色 2 5 2 3" xfId="4494"/>
    <cellStyle name="强调文字颜色 2 5 3" xfId="4495"/>
    <cellStyle name="强调文字颜色 2 5 3 2" xfId="4496"/>
    <cellStyle name="强调文字颜色 2 5 4" xfId="4497"/>
    <cellStyle name="强调文字颜色 2 6" xfId="4498"/>
    <cellStyle name="强调文字颜色 2 6 2" xfId="4499"/>
    <cellStyle name="强调文字颜色 2 6 2 2" xfId="4500"/>
    <cellStyle name="强调文字颜色 2 6 3" xfId="4501"/>
    <cellStyle name="强调文字颜色 2 7" xfId="4502"/>
    <cellStyle name="强调文字颜色 2 7 2" xfId="4503"/>
    <cellStyle name="强调文字颜色 2 8" xfId="4504"/>
    <cellStyle name="强调文字颜色 2 9" xfId="4505"/>
    <cellStyle name="强调文字颜色 3 2 2" xfId="4506"/>
    <cellStyle name="强调文字颜色 3 2 2 2" xfId="4507"/>
    <cellStyle name="强调文字颜色 3 2 2 2 2" xfId="4508"/>
    <cellStyle name="强调文字颜色 3 2 2 2 2 2" xfId="4509"/>
    <cellStyle name="强调文字颜色 3 2 2 2 3" xfId="4510"/>
    <cellStyle name="强调文字颜色 3 2 2 3" xfId="4511"/>
    <cellStyle name="强调文字颜色 3 2 2 3 2" xfId="4512"/>
    <cellStyle name="强调文字颜色 3 2 2 4" xfId="4513"/>
    <cellStyle name="强调文字颜色 3 2 3" xfId="4514"/>
    <cellStyle name="强调文字颜色 3 2 3 2" xfId="4515"/>
    <cellStyle name="强调文字颜色 3 2 3 2 2" xfId="4516"/>
    <cellStyle name="强调文字颜色 3 2 3 2 2 2" xfId="4517"/>
    <cellStyle name="强调文字颜色 3 2 3 2 3" xfId="4518"/>
    <cellStyle name="强调文字颜色 3 2 3 3" xfId="4519"/>
    <cellStyle name="强调文字颜色 3 2 3 3 2" xfId="4520"/>
    <cellStyle name="强调文字颜色 3 2 3 4" xfId="4521"/>
    <cellStyle name="强调文字颜色 3 2 3 5" xfId="4522"/>
    <cellStyle name="强调文字颜色 3 2 4" xfId="4523"/>
    <cellStyle name="强调文字颜色 3 2 4 2" xfId="4524"/>
    <cellStyle name="强调文字颜色 3 2 4 2 2" xfId="4525"/>
    <cellStyle name="强调文字颜色 3 2 4 3" xfId="4526"/>
    <cellStyle name="强调文字颜色 3 3" xfId="4527"/>
    <cellStyle name="强调文字颜色 3 3 2" xfId="4528"/>
    <cellStyle name="强调文字颜色 3 3 2 2" xfId="4529"/>
    <cellStyle name="强调文字颜色 3 3 2 2 2" xfId="4530"/>
    <cellStyle name="强调文字颜色 3 3 2 2 2 2" xfId="4531"/>
    <cellStyle name="强调文字颜色 3 3 2 2 3" xfId="4532"/>
    <cellStyle name="强调文字颜色 3 3 2 3" xfId="4533"/>
    <cellStyle name="强调文字颜色 3 3 2 3 2" xfId="4534"/>
    <cellStyle name="强调文字颜色 3 3 2 4" xfId="4535"/>
    <cellStyle name="强调文字颜色 3 3 3" xfId="4536"/>
    <cellStyle name="强调文字颜色 3 3 3 2" xfId="4537"/>
    <cellStyle name="强调文字颜色 3 3 3 2 2" xfId="4538"/>
    <cellStyle name="强调文字颜色 3 3 3 3" xfId="4539"/>
    <cellStyle name="强调文字颜色 3 3 4" xfId="4540"/>
    <cellStyle name="强调文字颜色 3 3 4 2" xfId="4541"/>
    <cellStyle name="强调文字颜色 3 4" xfId="4542"/>
    <cellStyle name="强调文字颜色 3 4 2" xfId="4543"/>
    <cellStyle name="强调文字颜色 3 4 2 2" xfId="4544"/>
    <cellStyle name="强调文字颜色 3 4 2 2 2" xfId="4545"/>
    <cellStyle name="强调文字颜色 3 4 3" xfId="4546"/>
    <cellStyle name="强调文字颜色 3 4 3 2" xfId="4547"/>
    <cellStyle name="强调文字颜色 3 4 4" xfId="4548"/>
    <cellStyle name="强调文字颜色 3 5" xfId="4549"/>
    <cellStyle name="强调文字颜色 3 5 2" xfId="4550"/>
    <cellStyle name="强调文字颜色 3 5 2 2" xfId="4551"/>
    <cellStyle name="强调文字颜色 3 5 2 2 2" xfId="4552"/>
    <cellStyle name="强调文字颜色 3 5 2 3" xfId="4553"/>
    <cellStyle name="强调文字颜色 3 5 3" xfId="4554"/>
    <cellStyle name="强调文字颜色 3 5 3 2" xfId="4555"/>
    <cellStyle name="强调文字颜色 3 5 4" xfId="4556"/>
    <cellStyle name="强调文字颜色 3 6" xfId="4557"/>
    <cellStyle name="强调文字颜色 3 6 2" xfId="4558"/>
    <cellStyle name="强调文字颜色 3 6 2 2" xfId="4559"/>
    <cellStyle name="强调文字颜色 3 6 3" xfId="4560"/>
    <cellStyle name="强调文字颜色 3 7" xfId="4561"/>
    <cellStyle name="强调文字颜色 3 7 2" xfId="4562"/>
    <cellStyle name="强调文字颜色 3 8" xfId="4563"/>
    <cellStyle name="强调文字颜色 3 9" xfId="4564"/>
    <cellStyle name="强调文字颜色 4 2 2" xfId="4565"/>
    <cellStyle name="强调文字颜色 4 2 2 2" xfId="4566"/>
    <cellStyle name="强调文字颜色 4 2 2 2 2" xfId="4567"/>
    <cellStyle name="强调文字颜色 4 2 2 2 2 2" xfId="4568"/>
    <cellStyle name="强调文字颜色 4 2 2 2 3" xfId="4569"/>
    <cellStyle name="强调文字颜色 4 2 2 3" xfId="4570"/>
    <cellStyle name="强调文字颜色 4 2 2 4" xfId="4571"/>
    <cellStyle name="强调文字颜色 4 2 3" xfId="4572"/>
    <cellStyle name="强调文字颜色 4 2 3 5" xfId="4573"/>
    <cellStyle name="强调文字颜色 4 2 4" xfId="4574"/>
    <cellStyle name="强调文字颜色 4 2 4 2" xfId="4575"/>
    <cellStyle name="强调文字颜色 4 2 4 2 2" xfId="4576"/>
    <cellStyle name="强调文字颜色 4 2 4 3" xfId="4577"/>
    <cellStyle name="强调文字颜色 4 2 5 2" xfId="4578"/>
    <cellStyle name="强调文字颜色 4 2 6" xfId="4579"/>
    <cellStyle name="强调文字颜色 4 2 7" xfId="4580"/>
    <cellStyle name="强调文字颜色 4 3" xfId="4581"/>
    <cellStyle name="强调文字颜色 4 3 2" xfId="4582"/>
    <cellStyle name="强调文字颜色 4 3 2 2" xfId="4583"/>
    <cellStyle name="强调文字颜色 4 3 2 2 2" xfId="4584"/>
    <cellStyle name="强调文字颜色 4 3 2 2 2 2" xfId="4585"/>
    <cellStyle name="强调文字颜色 4 3 2 2 3" xfId="4586"/>
    <cellStyle name="强调文字颜色 4 3 2 3" xfId="4587"/>
    <cellStyle name="强调文字颜色 4 3 2 3 2" xfId="4588"/>
    <cellStyle name="强调文字颜色 4 3 2 4" xfId="4589"/>
    <cellStyle name="强调文字颜色 4 3 3" xfId="4590"/>
    <cellStyle name="强调文字颜色 4 3 3 2" xfId="4591"/>
    <cellStyle name="强调文字颜色 4 3 3 2 2" xfId="4592"/>
    <cellStyle name="强调文字颜色 4 3 3 3" xfId="4593"/>
    <cellStyle name="强调文字颜色 4 3 4" xfId="4594"/>
    <cellStyle name="强调文字颜色 4 3 4 2" xfId="4595"/>
    <cellStyle name="强调文字颜色 4 4" xfId="4596"/>
    <cellStyle name="强调文字颜色 4 4 2" xfId="4597"/>
    <cellStyle name="强调文字颜色 4 4 2 2" xfId="4598"/>
    <cellStyle name="强调文字颜色 4 4 2 2 2" xfId="4599"/>
    <cellStyle name="强调文字颜色 4 4 2 3" xfId="4600"/>
    <cellStyle name="强调文字颜色 4 4 3" xfId="4601"/>
    <cellStyle name="强调文字颜色 4 4 3 2" xfId="4602"/>
    <cellStyle name="强调文字颜色 4 4 4" xfId="4603"/>
    <cellStyle name="强调文字颜色 4 5" xfId="4604"/>
    <cellStyle name="强调文字颜色 4 5 2" xfId="4605"/>
    <cellStyle name="强调文字颜色 4 5 2 2" xfId="4606"/>
    <cellStyle name="强调文字颜色 4 5 2 2 2" xfId="4607"/>
    <cellStyle name="强调文字颜色 4 5 2 3" xfId="4608"/>
    <cellStyle name="强调文字颜色 4 5 3" xfId="4609"/>
    <cellStyle name="强调文字颜色 4 5 3 2" xfId="4610"/>
    <cellStyle name="强调文字颜色 4 5 4" xfId="4611"/>
    <cellStyle name="强调文字颜色 4 6" xfId="4612"/>
    <cellStyle name="强调文字颜色 4 6 2" xfId="4613"/>
    <cellStyle name="强调文字颜色 4 6 2 2" xfId="4614"/>
    <cellStyle name="强调文字颜色 4 6 3" xfId="4615"/>
    <cellStyle name="强调文字颜色 4 7" xfId="4616"/>
    <cellStyle name="强调文字颜色 4 7 2" xfId="4617"/>
    <cellStyle name="强调文字颜色 4 8" xfId="4618"/>
    <cellStyle name="强调文字颜色 4 9" xfId="4619"/>
    <cellStyle name="强调文字颜色 5 2 2" xfId="4620"/>
    <cellStyle name="强调文字颜色 5 2 2 2" xfId="4621"/>
    <cellStyle name="强调文字颜色 5 2 2 2 2" xfId="4622"/>
    <cellStyle name="强调文字颜色 5 2 2 2 2 2" xfId="4623"/>
    <cellStyle name="强调文字颜色 5 2 2 2 3" xfId="4624"/>
    <cellStyle name="强调文字颜色 5 2 2 3" xfId="4625"/>
    <cellStyle name="强调文字颜色 5 2 2 3 2" xfId="4626"/>
    <cellStyle name="强调文字颜色 5 2 2 4" xfId="4627"/>
    <cellStyle name="强调文字颜色 5 2 3 2" xfId="4628"/>
    <cellStyle name="强调文字颜色 5 2 3 2 2" xfId="4629"/>
    <cellStyle name="强调文字颜色 5 2 3 2 2 2" xfId="4630"/>
    <cellStyle name="强调文字颜色 5 2 3 2 3" xfId="4631"/>
    <cellStyle name="强调文字颜色 5 2 3 3" xfId="4632"/>
    <cellStyle name="强调文字颜色 5 2 3 3 2" xfId="4633"/>
    <cellStyle name="强调文字颜色 5 2 3 4" xfId="4634"/>
    <cellStyle name="强调文字颜色 5 2 3 5" xfId="4635"/>
    <cellStyle name="强调文字颜色 5 2 4" xfId="4636"/>
    <cellStyle name="强调文字颜色 5 2 4 2" xfId="4637"/>
    <cellStyle name="强调文字颜色 5 2 4 2 2" xfId="4638"/>
    <cellStyle name="强调文字颜色 5 2 4 3" xfId="4639"/>
    <cellStyle name="输出 6 2 2" xfId="4640"/>
    <cellStyle name="强调文字颜色 5 2 5 2" xfId="4641"/>
    <cellStyle name="输出 6 3" xfId="4642"/>
    <cellStyle name="强调文字颜色 5 2 6" xfId="4643"/>
    <cellStyle name="强调文字颜色 5 2 7" xfId="4644"/>
    <cellStyle name="强调文字颜色 5 3" xfId="4645"/>
    <cellStyle name="强调文字颜色 5 3 2" xfId="4646"/>
    <cellStyle name="强调文字颜色 5 3 2 2" xfId="4647"/>
    <cellStyle name="强调文字颜色 5 3 2 2 2" xfId="4648"/>
    <cellStyle name="强调文字颜色 5 3 2 2 2 2" xfId="4649"/>
    <cellStyle name="强调文字颜色 5 3 2 2 3" xfId="4650"/>
    <cellStyle name="强调文字颜色 5 3 2 3" xfId="4651"/>
    <cellStyle name="强调文字颜色 5 3 2 4" xfId="4652"/>
    <cellStyle name="强调文字颜色 5 3 3" xfId="4653"/>
    <cellStyle name="强调文字颜色 5 3 3 2" xfId="4654"/>
    <cellStyle name="强调文字颜色 5 3 3 2 2" xfId="4655"/>
    <cellStyle name="强调文字颜色 5 3 3 3" xfId="4656"/>
    <cellStyle name="强调文字颜色 5 3 4" xfId="4657"/>
    <cellStyle name="强调文字颜色 5 3 4 2" xfId="4658"/>
    <cellStyle name="强调文字颜色 5 4" xfId="4659"/>
    <cellStyle name="强调文字颜色 5 4 2" xfId="4660"/>
    <cellStyle name="强调文字颜色 5 4 2 2" xfId="4661"/>
    <cellStyle name="强调文字颜色 5 4 2 2 2" xfId="4662"/>
    <cellStyle name="强调文字颜色 5 4 2 3" xfId="4663"/>
    <cellStyle name="强调文字颜色 5 4 3" xfId="4664"/>
    <cellStyle name="强调文字颜色 5 4 3 2" xfId="4665"/>
    <cellStyle name="强调文字颜色 5 4 4" xfId="4666"/>
    <cellStyle name="强调文字颜色 5 5" xfId="4667"/>
    <cellStyle name="强调文字颜色 5 5 2 2" xfId="4668"/>
    <cellStyle name="强调文字颜色 5 5 2 2 2" xfId="4669"/>
    <cellStyle name="强调文字颜色 5 5 2 3" xfId="4670"/>
    <cellStyle name="强调文字颜色 5 5 3" xfId="4671"/>
    <cellStyle name="强调文字颜色 5 5 3 2" xfId="4672"/>
    <cellStyle name="强调文字颜色 5 5 4" xfId="4673"/>
    <cellStyle name="强调文字颜色 5 6" xfId="4674"/>
    <cellStyle name="强调文字颜色 5 6 2" xfId="4675"/>
    <cellStyle name="强调文字颜色 5 6 2 2" xfId="4676"/>
    <cellStyle name="强调文字颜色 5 6 3" xfId="4677"/>
    <cellStyle name="强调文字颜色 5 7 2" xfId="4678"/>
    <cellStyle name="强调文字颜色 5 8" xfId="4679"/>
    <cellStyle name="强调文字颜色 5 9" xfId="4680"/>
    <cellStyle name="强调文字颜色 6 2" xfId="4681"/>
    <cellStyle name="强调文字颜色 6 2 2" xfId="4682"/>
    <cellStyle name="强调文字颜色 6 2 2 2" xfId="4683"/>
    <cellStyle name="强调文字颜色 6 2 2 2 2" xfId="4684"/>
    <cellStyle name="强调文字颜色 6 2 2 2 2 2" xfId="4685"/>
    <cellStyle name="强调文字颜色 6 2 2 2 3" xfId="4686"/>
    <cellStyle name="强调文字颜色 6 2 2 3" xfId="4687"/>
    <cellStyle name="强调文字颜色 6 2 2 3 2" xfId="4688"/>
    <cellStyle name="强调文字颜色 6 2 2 4" xfId="4689"/>
    <cellStyle name="强调文字颜色 6 2 3" xfId="4690"/>
    <cellStyle name="强调文字颜色 6 2 3 2" xfId="4691"/>
    <cellStyle name="强调文字颜色 6 2 3 2 2" xfId="4692"/>
    <cellStyle name="强调文字颜色 6 2 3 2 2 2" xfId="4693"/>
    <cellStyle name="强调文字颜色 6 2 3 2 3" xfId="4694"/>
    <cellStyle name="强调文字颜色 6 2 3 3" xfId="4695"/>
    <cellStyle name="强调文字颜色 6 2 3 3 2" xfId="4696"/>
    <cellStyle name="强调文字颜色 6 2 3 4" xfId="4697"/>
    <cellStyle name="强调文字颜色 6 2 3 5" xfId="4698"/>
    <cellStyle name="强调文字颜色 6 2 4" xfId="4699"/>
    <cellStyle name="强调文字颜色 6 2 4 2" xfId="4700"/>
    <cellStyle name="强调文字颜色 6 2 4 2 2" xfId="4701"/>
    <cellStyle name="强调文字颜色 6 2 4 3" xfId="4702"/>
    <cellStyle name="强调文字颜色 6 2 5 2" xfId="4703"/>
    <cellStyle name="强调文字颜色 6 2 6" xfId="4704"/>
    <cellStyle name="强调文字颜色 6 2 7" xfId="4705"/>
    <cellStyle name="强调文字颜色 6 3" xfId="4706"/>
    <cellStyle name="强调文字颜色 6 3 2" xfId="4707"/>
    <cellStyle name="强调文字颜色 6 3 2 2" xfId="4708"/>
    <cellStyle name="强调文字颜色 6 3 2 2 2" xfId="4709"/>
    <cellStyle name="强调文字颜色 6 3 2 2 2 2" xfId="4710"/>
    <cellStyle name="强调文字颜色 6 3 2 2 3" xfId="4711"/>
    <cellStyle name="强调文字颜色 6 3 2 3" xfId="4712"/>
    <cellStyle name="强调文字颜色 6 3 2 3 2" xfId="4713"/>
    <cellStyle name="强调文字颜色 6 3 2 4" xfId="4714"/>
    <cellStyle name="强调文字颜色 6 3 3" xfId="4715"/>
    <cellStyle name="强调文字颜色 6 3 3 2" xfId="4716"/>
    <cellStyle name="强调文字颜色 6 3 3 2 2" xfId="4717"/>
    <cellStyle name="强调文字颜色 6 3 3 3" xfId="4718"/>
    <cellStyle name="强调文字颜色 6 3 4" xfId="4719"/>
    <cellStyle name="强调文字颜色 6 3 4 2" xfId="4720"/>
    <cellStyle name="强调文字颜色 6 4" xfId="4721"/>
    <cellStyle name="强调文字颜色 6 4 2" xfId="4722"/>
    <cellStyle name="强调文字颜色 6 4 2 2" xfId="4723"/>
    <cellStyle name="强调文字颜色 6 4 2 2 2" xfId="4724"/>
    <cellStyle name="强调文字颜色 6 4 2 3" xfId="4725"/>
    <cellStyle name="强调文字颜色 6 4 3" xfId="4726"/>
    <cellStyle name="强调文字颜色 6 4 3 2" xfId="4727"/>
    <cellStyle name="强调文字颜色 6 4 4" xfId="4728"/>
    <cellStyle name="强调文字颜色 6 5" xfId="4729"/>
    <cellStyle name="强调文字颜色 6 5 2" xfId="4730"/>
    <cellStyle name="强调文字颜色 6 5 2 2" xfId="4731"/>
    <cellStyle name="强调文字颜色 6 5 2 2 2" xfId="4732"/>
    <cellStyle name="强调文字颜色 6 5 2 3" xfId="4733"/>
    <cellStyle name="强调文字颜色 6 5 3" xfId="4734"/>
    <cellStyle name="强调文字颜色 6 5 3 2" xfId="4735"/>
    <cellStyle name="强调文字颜色 6 5 4" xfId="4736"/>
    <cellStyle name="强调文字颜色 6 6" xfId="4737"/>
    <cellStyle name="强调文字颜色 6 6 2" xfId="4738"/>
    <cellStyle name="强调文字颜色 6 6 2 2" xfId="4739"/>
    <cellStyle name="强调文字颜色 6 6 3" xfId="4740"/>
    <cellStyle name="强调文字颜色 6 7" xfId="4741"/>
    <cellStyle name="强调文字颜色 6 7 2" xfId="4742"/>
    <cellStyle name="强调文字颜色 6 8" xfId="4743"/>
    <cellStyle name="强调文字颜色 6 9" xfId="4744"/>
    <cellStyle name="适中 2" xfId="4745"/>
    <cellStyle name="适中 2 2" xfId="4746"/>
    <cellStyle name="适中 2 2 2" xfId="4747"/>
    <cellStyle name="适中 2 2 2 2" xfId="4748"/>
    <cellStyle name="适中 2 2 2 2 2" xfId="4749"/>
    <cellStyle name="适中 2 2 2 3" xfId="4750"/>
    <cellStyle name="适中 2 2 3" xfId="4751"/>
    <cellStyle name="适中 2 2 3 2" xfId="4752"/>
    <cellStyle name="适中 2 2 4" xfId="4753"/>
    <cellStyle name="适中 2 3" xfId="4754"/>
    <cellStyle name="适中 2 3 2" xfId="4755"/>
    <cellStyle name="适中 2 3 2 2" xfId="4756"/>
    <cellStyle name="适中 2 3 3" xfId="4757"/>
    <cellStyle name="适中 2 4" xfId="4758"/>
    <cellStyle name="适中 2 4 2" xfId="4759"/>
    <cellStyle name="适中 2 5" xfId="4760"/>
    <cellStyle name="适中 3" xfId="4761"/>
    <cellStyle name="适中 3 2" xfId="4762"/>
    <cellStyle name="适中 3 2 2" xfId="4763"/>
    <cellStyle name="适中 3 2 2 3" xfId="4764"/>
    <cellStyle name="适中 3 2 3" xfId="4765"/>
    <cellStyle name="适中 3 2 3 2" xfId="4766"/>
    <cellStyle name="适中 3 2 4" xfId="4767"/>
    <cellStyle name="适中 3 3" xfId="4768"/>
    <cellStyle name="适中 3 3 2" xfId="4769"/>
    <cellStyle name="适中 3 3 2 2" xfId="4770"/>
    <cellStyle name="适中 3 3 3" xfId="4771"/>
    <cellStyle name="适中 3 4" xfId="4772"/>
    <cellStyle name="适中 3 4 2" xfId="4773"/>
    <cellStyle name="适中 3 5" xfId="4774"/>
    <cellStyle name="适中 4" xfId="4775"/>
    <cellStyle name="适中 4 2" xfId="4776"/>
    <cellStyle name="适中 4 2 2" xfId="4777"/>
    <cellStyle name="适中 4 2 2 2" xfId="4778"/>
    <cellStyle name="适中 4 2 3" xfId="4779"/>
    <cellStyle name="适中 4 3" xfId="4780"/>
    <cellStyle name="适中 4 3 2" xfId="4781"/>
    <cellStyle name="适中 4 4" xfId="4782"/>
    <cellStyle name="适中 5" xfId="4783"/>
    <cellStyle name="适中 5 2" xfId="4784"/>
    <cellStyle name="适中 5 2 2" xfId="4785"/>
    <cellStyle name="适中 5 2 2 2" xfId="4786"/>
    <cellStyle name="适中 5 2 3" xfId="4787"/>
    <cellStyle name="适中 5 3" xfId="4788"/>
    <cellStyle name="适中 5 3 2" xfId="4789"/>
    <cellStyle name="适中 5 4" xfId="4790"/>
    <cellStyle name="适中 6 2" xfId="4791"/>
    <cellStyle name="适中 6 2 2" xfId="4792"/>
    <cellStyle name="适中 6 3" xfId="4793"/>
    <cellStyle name="适中 7" xfId="4794"/>
    <cellStyle name="适中 7 2" xfId="4795"/>
    <cellStyle name="适中 8" xfId="4796"/>
    <cellStyle name="输出 2" xfId="4797"/>
    <cellStyle name="输出 2 2" xfId="4798"/>
    <cellStyle name="输出 2 2 2" xfId="4799"/>
    <cellStyle name="输出 2 2 2 2" xfId="4800"/>
    <cellStyle name="输出 2 2 2 3" xfId="4801"/>
    <cellStyle name="输出 2 2 3" xfId="4802"/>
    <cellStyle name="输出 2 2 3 2" xfId="4803"/>
    <cellStyle name="输出 2 2 4" xfId="4804"/>
    <cellStyle name="输出 2 3" xfId="4805"/>
    <cellStyle name="输出 2 3 2" xfId="4806"/>
    <cellStyle name="输出 2 3 2 2" xfId="4807"/>
    <cellStyle name="输出 2 3 2 2 2" xfId="4808"/>
    <cellStyle name="输出 2 3 3" xfId="4809"/>
    <cellStyle name="输出 2 3 3 2" xfId="4810"/>
    <cellStyle name="输出 2 4" xfId="4811"/>
    <cellStyle name="输出 2 4 2" xfId="4812"/>
    <cellStyle name="输出 2 4 2 2" xfId="4813"/>
    <cellStyle name="输出 2 4 3" xfId="4814"/>
    <cellStyle name="输出 2 5" xfId="4815"/>
    <cellStyle name="输出 2 5 2" xfId="4816"/>
    <cellStyle name="输出 2 6" xfId="4817"/>
    <cellStyle name="输出 2 7" xfId="4818"/>
    <cellStyle name="输出 3" xfId="4819"/>
    <cellStyle name="输出 3 2" xfId="4820"/>
    <cellStyle name="输出 3 2 2" xfId="4821"/>
    <cellStyle name="输出 3 2 2 2" xfId="4822"/>
    <cellStyle name="输出 3 2 2 2 2" xfId="4823"/>
    <cellStyle name="输出 3 2 3" xfId="4824"/>
    <cellStyle name="输出 3 2 3 2" xfId="4825"/>
    <cellStyle name="输出 3 2 4" xfId="4826"/>
    <cellStyle name="输出 3 3" xfId="4827"/>
    <cellStyle name="输出 3 3 2" xfId="4828"/>
    <cellStyle name="输出 3 3 2 2" xfId="4829"/>
    <cellStyle name="输出 3 3 3" xfId="4830"/>
    <cellStyle name="输出 3 4" xfId="4831"/>
    <cellStyle name="输出 3 4 2" xfId="4832"/>
    <cellStyle name="输出 3 5" xfId="4833"/>
    <cellStyle name="输出 4" xfId="4834"/>
    <cellStyle name="输出 4 2" xfId="4835"/>
    <cellStyle name="输出 4 2 2" xfId="4836"/>
    <cellStyle name="输出 4 2 2 2" xfId="4837"/>
    <cellStyle name="输出 4 2 3" xfId="4838"/>
    <cellStyle name="输出 4 3" xfId="4839"/>
    <cellStyle name="输出 4 3 2" xfId="4840"/>
    <cellStyle name="输出 4 4" xfId="4841"/>
    <cellStyle name="输出 5" xfId="4842"/>
    <cellStyle name="输出 5 2" xfId="4843"/>
    <cellStyle name="输出 5 2 2" xfId="4844"/>
    <cellStyle name="输出 5 2 2 2" xfId="4845"/>
    <cellStyle name="输出 5 2 3" xfId="4846"/>
    <cellStyle name="输出 5 3" xfId="4847"/>
    <cellStyle name="输出 5 3 2" xfId="4848"/>
    <cellStyle name="输出 5 4" xfId="4849"/>
    <cellStyle name="输入 2 2 2" xfId="4850"/>
    <cellStyle name="输入 2 2 2 2" xfId="4851"/>
    <cellStyle name="输入 2 2 2 2 2" xfId="4852"/>
    <cellStyle name="输入 2 2 3" xfId="4853"/>
    <cellStyle name="输入 2 2 3 2" xfId="4854"/>
    <cellStyle name="输入 2 2 4" xfId="4855"/>
    <cellStyle name="输入 2 3" xfId="4856"/>
    <cellStyle name="输入 2 3 2" xfId="4857"/>
    <cellStyle name="输入 2 3 2 2" xfId="4858"/>
    <cellStyle name="输入 2 3 3" xfId="4859"/>
    <cellStyle name="输入 2 4" xfId="4860"/>
    <cellStyle name="输入 2 4 2" xfId="4861"/>
    <cellStyle name="输入 3 2" xfId="4862"/>
    <cellStyle name="输入 3 2 2" xfId="4863"/>
    <cellStyle name="输入 3 2 2 2" xfId="4864"/>
    <cellStyle name="输入 3 2 2 2 2" xfId="4865"/>
    <cellStyle name="输入 3 2 2 3" xfId="4866"/>
    <cellStyle name="输入 3 2 3" xfId="4867"/>
    <cellStyle name="输入 3 2 3 2" xfId="4868"/>
    <cellStyle name="输入 3 2 4" xfId="4869"/>
    <cellStyle name="输入 3 3" xfId="4870"/>
    <cellStyle name="输入 3 3 2 2" xfId="4871"/>
    <cellStyle name="输入 3 3 3" xfId="4872"/>
    <cellStyle name="输入 3 4" xfId="4873"/>
    <cellStyle name="输入 3 4 2" xfId="4874"/>
    <cellStyle name="输入 4" xfId="4875"/>
    <cellStyle name="输入 4 2" xfId="4876"/>
    <cellStyle name="输入 4 2 2" xfId="4877"/>
    <cellStyle name="输入 4 2 2 2" xfId="4878"/>
    <cellStyle name="输入 4 2 3" xfId="4879"/>
    <cellStyle name="输入 4 3" xfId="4880"/>
    <cellStyle name="输入 4 3 2" xfId="4881"/>
    <cellStyle name="输入 4 4" xfId="4882"/>
    <cellStyle name="输入 5" xfId="4883"/>
    <cellStyle name="输入 5 2" xfId="4884"/>
    <cellStyle name="输入 6 3" xfId="4885"/>
    <cellStyle name="输入 5 2 2" xfId="4886"/>
    <cellStyle name="输入 5 2 2 2" xfId="4887"/>
    <cellStyle name="输入 5 2 3" xfId="4888"/>
    <cellStyle name="输入 5 3" xfId="4889"/>
    <cellStyle name="注释 4" xfId="4890"/>
    <cellStyle name="输入 5 3 2" xfId="4891"/>
    <cellStyle name="输入 5 4" xfId="4892"/>
    <cellStyle name="输入 6" xfId="4893"/>
    <cellStyle name="输入 6 2" xfId="4894"/>
    <cellStyle name="输入 6 2 2" xfId="4895"/>
    <cellStyle name="输入 7" xfId="4896"/>
    <cellStyle name="注释 3" xfId="4897"/>
    <cellStyle name="输入 7 2" xfId="4898"/>
    <cellStyle name="输入 8" xfId="4899"/>
    <cellStyle name="数字" xfId="4900"/>
    <cellStyle name="数字 2" xfId="4901"/>
    <cellStyle name="数字 2 2" xfId="4902"/>
    <cellStyle name="数字 2 2 2" xfId="4903"/>
    <cellStyle name="数字 2 2 2 2" xfId="4904"/>
    <cellStyle name="数字 2 2 3" xfId="4905"/>
    <cellStyle name="数字 2 3" xfId="4906"/>
    <cellStyle name="数字 2 3 2" xfId="4907"/>
    <cellStyle name="数字 2 4" xfId="4908"/>
    <cellStyle name="数字 3" xfId="4909"/>
    <cellStyle name="数字 3 2" xfId="4910"/>
    <cellStyle name="数字 3 2 2" xfId="4911"/>
    <cellStyle name="数字 3 3" xfId="4912"/>
    <cellStyle name="数字 4" xfId="4913"/>
    <cellStyle name="数字 4 2" xfId="4914"/>
    <cellStyle name="数字 5" xfId="4915"/>
    <cellStyle name="未定义" xfId="4916"/>
    <cellStyle name="未定义 2" xfId="4917"/>
    <cellStyle name="小数 2" xfId="4918"/>
    <cellStyle name="小数 2 2" xfId="4919"/>
    <cellStyle name="小数 2 2 2" xfId="4920"/>
    <cellStyle name="小数 2 2 2 2" xfId="4921"/>
    <cellStyle name="小数 2 2 3" xfId="4922"/>
    <cellStyle name="小数 2 3" xfId="4923"/>
    <cellStyle name="小数 2 3 2" xfId="4924"/>
    <cellStyle name="小数 2 4" xfId="4925"/>
    <cellStyle name="小数 3" xfId="4926"/>
    <cellStyle name="小数 3 2" xfId="4927"/>
    <cellStyle name="小数 3 2 2" xfId="4928"/>
    <cellStyle name="小数 3 3" xfId="4929"/>
    <cellStyle name="样式 1 2" xfId="4930"/>
    <cellStyle name="着色 1" xfId="4931"/>
    <cellStyle name="着色 1 2" xfId="4932"/>
    <cellStyle name="着色 2" xfId="4933"/>
    <cellStyle name="着色 2 2" xfId="4934"/>
    <cellStyle name="着色 3" xfId="4935"/>
    <cellStyle name="着色 3 2" xfId="4936"/>
    <cellStyle name="着色 4" xfId="4937"/>
    <cellStyle name="着色 4 2" xfId="4938"/>
    <cellStyle name="着色 5" xfId="4939"/>
    <cellStyle name="着色 5 2" xfId="4940"/>
    <cellStyle name="着色 6" xfId="4941"/>
    <cellStyle name="着色 6 2" xfId="4942"/>
    <cellStyle name="寘嬫愗傝 [0.00]_Region Orders (2)" xfId="4943"/>
    <cellStyle name="注释 10" xfId="4944"/>
    <cellStyle name="注释 2" xfId="4945"/>
    <cellStyle name="注释 2 2" xfId="4946"/>
    <cellStyle name="注释 2 2 2" xfId="4947"/>
    <cellStyle name="注释 2 2 2 2" xfId="4948"/>
    <cellStyle name="注释 2 2 2 2 2" xfId="4949"/>
    <cellStyle name="注释 2 2 2 3" xfId="4950"/>
    <cellStyle name="注释 2 2 3" xfId="4951"/>
    <cellStyle name="注释 2 2 3 2" xfId="4952"/>
    <cellStyle name="注释 2 2 3 3" xfId="4953"/>
    <cellStyle name="注释 2 2 4" xfId="4954"/>
    <cellStyle name="注释 2 2 5" xfId="4955"/>
    <cellStyle name="注释 2 3" xfId="4956"/>
    <cellStyle name="注释 2 3 2" xfId="4957"/>
    <cellStyle name="注释 2 3 2 2" xfId="4958"/>
    <cellStyle name="注释 2 3 3" xfId="4959"/>
    <cellStyle name="注释 2 3 4" xfId="4960"/>
    <cellStyle name="注释 2 4" xfId="4961"/>
    <cellStyle name="注释 2 4 2" xfId="4962"/>
    <cellStyle name="注释 2 5" xfId="4963"/>
    <cellStyle name="注释 3 2" xfId="4964"/>
    <cellStyle name="注释 3 2 2" xfId="4965"/>
    <cellStyle name="注释 3 2 2 2" xfId="4966"/>
    <cellStyle name="注释 3 2 2 2 2" xfId="4967"/>
    <cellStyle name="注释 3 2 2 3" xfId="4968"/>
    <cellStyle name="注释 3 2 3" xfId="4969"/>
    <cellStyle name="注释 3 2 3 2" xfId="4970"/>
    <cellStyle name="注释 3 2 4" xfId="4971"/>
    <cellStyle name="注释 3 3" xfId="4972"/>
    <cellStyle name="注释 3 3 2" xfId="4973"/>
    <cellStyle name="注释 3 3 2 2" xfId="4974"/>
    <cellStyle name="注释 3 3 3" xfId="4975"/>
    <cellStyle name="注释 3 4" xfId="4976"/>
    <cellStyle name="注释 3 4 2" xfId="4977"/>
    <cellStyle name="注释 3 5" xfId="4978"/>
    <cellStyle name="注释 4 2" xfId="4979"/>
    <cellStyle name="注释 4 2 2" xfId="4980"/>
    <cellStyle name="注释 4 2 2 2" xfId="4981"/>
    <cellStyle name="注释 4 2 3" xfId="4982"/>
    <cellStyle name="注释 4 3" xfId="4983"/>
    <cellStyle name="注释 4 3 2" xfId="4984"/>
    <cellStyle name="注释 4 4" xfId="4985"/>
    <cellStyle name="注释 5" xfId="4986"/>
    <cellStyle name="注释 5 2" xfId="4987"/>
    <cellStyle name="注释 5 2 2" xfId="4988"/>
    <cellStyle name="注释 5 2 2 2" xfId="4989"/>
    <cellStyle name="注释 5 2 3" xfId="4990"/>
    <cellStyle name="注释 5 3" xfId="4991"/>
    <cellStyle name="注释 5 3 2" xfId="4992"/>
    <cellStyle name="注释 5 4" xfId="4993"/>
    <cellStyle name="注释 6 2" xfId="4994"/>
    <cellStyle name="注释 6 2 2" xfId="4995"/>
    <cellStyle name="注释 6 3" xfId="4996"/>
    <cellStyle name="注释 7" xfId="4997"/>
    <cellStyle name="注释 7 2" xfId="4998"/>
    <cellStyle name="注释 8" xfId="4999"/>
    <cellStyle name="注释 9" xfId="5000"/>
  </cellStyles>
  <dxfs count="1"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zoomScale="85" zoomScaleNormal="85" workbookViewId="0">
      <selection activeCell="I16" sqref="I16"/>
    </sheetView>
  </sheetViews>
  <sheetFormatPr defaultColWidth="9" defaultRowHeight="14.25"/>
  <cols>
    <col min="1" max="1" width="4.375" style="251" customWidth="1"/>
    <col min="2" max="2" width="62.125" style="252" customWidth="1"/>
    <col min="3" max="3" width="14.25" style="251" customWidth="1"/>
    <col min="4" max="8" width="9" style="252"/>
    <col min="9" max="9" width="58.625" style="252" customWidth="1"/>
    <col min="10" max="16384" width="9" style="252"/>
  </cols>
  <sheetData>
    <row r="1" ht="20.25" customHeight="1" spans="1:2">
      <c r="A1" s="253" t="s">
        <v>0</v>
      </c>
      <c r="B1" s="253"/>
    </row>
    <row r="2" s="249" customFormat="1" ht="22.5" spans="1:3">
      <c r="A2" s="254" t="s">
        <v>1</v>
      </c>
      <c r="B2" s="254"/>
      <c r="C2" s="254"/>
    </row>
    <row r="3" spans="1:2">
      <c r="A3" s="255"/>
      <c r="B3" s="255"/>
    </row>
    <row r="4" ht="25.15" customHeight="1" spans="1:3">
      <c r="A4" s="256" t="s">
        <v>2</v>
      </c>
      <c r="B4" s="256"/>
      <c r="C4" s="257" t="s">
        <v>3</v>
      </c>
    </row>
    <row r="5" s="250" customFormat="1" ht="25.15" customHeight="1" spans="1:3">
      <c r="A5" s="258" t="s">
        <v>4</v>
      </c>
      <c r="B5" s="259" t="s">
        <v>5</v>
      </c>
      <c r="C5" s="260" t="s">
        <v>6</v>
      </c>
    </row>
    <row r="6" s="250" customFormat="1" ht="25.15" customHeight="1" spans="1:3">
      <c r="A6" s="258" t="s">
        <v>7</v>
      </c>
      <c r="B6" s="259" t="s">
        <v>8</v>
      </c>
      <c r="C6" s="260" t="s">
        <v>6</v>
      </c>
    </row>
    <row r="7" s="250" customFormat="1" ht="25.15" customHeight="1" spans="1:3">
      <c r="A7" s="258" t="s">
        <v>9</v>
      </c>
      <c r="B7" s="259" t="s">
        <v>10</v>
      </c>
      <c r="C7" s="260" t="s">
        <v>11</v>
      </c>
    </row>
    <row r="8" s="250" customFormat="1" ht="25.15" customHeight="1" spans="1:3">
      <c r="A8" s="258" t="s">
        <v>12</v>
      </c>
      <c r="B8" s="259" t="s">
        <v>13</v>
      </c>
      <c r="C8" s="260" t="s">
        <v>6</v>
      </c>
    </row>
    <row r="9" s="250" customFormat="1" ht="25.15" customHeight="1" spans="1:3">
      <c r="A9" s="258" t="s">
        <v>14</v>
      </c>
      <c r="B9" s="259" t="s">
        <v>15</v>
      </c>
      <c r="C9" s="260" t="s">
        <v>6</v>
      </c>
    </row>
    <row r="10" s="250" customFormat="1" ht="25.15" customHeight="1" spans="1:3">
      <c r="A10" s="258" t="s">
        <v>16</v>
      </c>
      <c r="B10" s="259" t="s">
        <v>17</v>
      </c>
      <c r="C10" s="260" t="s">
        <v>6</v>
      </c>
    </row>
    <row r="11" s="250" customFormat="1" ht="25.15" customHeight="1" spans="1:3">
      <c r="A11" s="258" t="s">
        <v>18</v>
      </c>
      <c r="B11" s="259" t="s">
        <v>19</v>
      </c>
      <c r="C11" s="260" t="s">
        <v>6</v>
      </c>
    </row>
    <row r="12" s="250" customFormat="1" ht="25.15" customHeight="1" spans="1:3">
      <c r="A12" s="258" t="s">
        <v>20</v>
      </c>
      <c r="B12" s="259" t="s">
        <v>21</v>
      </c>
      <c r="C12" s="260" t="s">
        <v>6</v>
      </c>
    </row>
    <row r="13" s="250" customFormat="1" ht="25.15" customHeight="1" spans="1:3">
      <c r="A13" s="258" t="s">
        <v>22</v>
      </c>
      <c r="B13" s="259" t="s">
        <v>23</v>
      </c>
      <c r="C13" s="260" t="s">
        <v>11</v>
      </c>
    </row>
    <row r="14" s="250" customFormat="1" ht="25.15" customHeight="1" spans="1:3">
      <c r="A14" s="258" t="s">
        <v>24</v>
      </c>
      <c r="B14" s="259" t="s">
        <v>25</v>
      </c>
      <c r="C14" s="260" t="s">
        <v>11</v>
      </c>
    </row>
    <row r="15" s="250" customFormat="1" ht="25.15" customHeight="1" spans="1:3">
      <c r="A15" s="258" t="s">
        <v>26</v>
      </c>
      <c r="B15" s="259" t="s">
        <v>27</v>
      </c>
      <c r="C15" s="260" t="s">
        <v>6</v>
      </c>
    </row>
    <row r="16" s="250" customFormat="1" ht="25.15" customHeight="1" spans="1:3">
      <c r="A16" s="258" t="s">
        <v>28</v>
      </c>
      <c r="B16" s="259" t="s">
        <v>29</v>
      </c>
      <c r="C16" s="260" t="s">
        <v>6</v>
      </c>
    </row>
    <row r="17" s="250" customFormat="1" ht="25.15" customHeight="1" spans="1:3">
      <c r="A17" s="258" t="s">
        <v>30</v>
      </c>
      <c r="B17" s="259" t="s">
        <v>31</v>
      </c>
      <c r="C17" s="260" t="s">
        <v>6</v>
      </c>
    </row>
    <row r="18" s="250" customFormat="1" ht="25.15" customHeight="1" spans="1:3">
      <c r="A18" s="258" t="s">
        <v>32</v>
      </c>
      <c r="B18" s="259" t="s">
        <v>33</v>
      </c>
      <c r="C18" s="260" t="s">
        <v>11</v>
      </c>
    </row>
    <row r="19" s="250" customFormat="1" ht="25.15" customHeight="1" spans="1:3">
      <c r="A19" s="258" t="s">
        <v>34</v>
      </c>
      <c r="B19" s="259" t="s">
        <v>35</v>
      </c>
      <c r="C19" s="260" t="s">
        <v>11</v>
      </c>
    </row>
    <row r="20" s="250" customFormat="1" ht="25.15" customHeight="1" spans="1:3">
      <c r="A20" s="258" t="s">
        <v>36</v>
      </c>
      <c r="B20" s="259" t="s">
        <v>37</v>
      </c>
      <c r="C20" s="260" t="s">
        <v>6</v>
      </c>
    </row>
    <row r="21" s="250" customFormat="1" ht="25.15" customHeight="1" spans="1:3">
      <c r="A21" s="258" t="s">
        <v>38</v>
      </c>
      <c r="B21" s="259" t="s">
        <v>39</v>
      </c>
      <c r="C21" s="260" t="s">
        <v>6</v>
      </c>
    </row>
    <row r="22" s="250" customFormat="1" ht="25.15" customHeight="1" spans="1:3">
      <c r="A22" s="258" t="s">
        <v>40</v>
      </c>
      <c r="B22" s="259" t="s">
        <v>41</v>
      </c>
      <c r="C22" s="260" t="s">
        <v>11</v>
      </c>
    </row>
    <row r="23" s="250" customFormat="1" ht="25.15" customHeight="1" spans="1:3">
      <c r="A23" s="258" t="s">
        <v>42</v>
      </c>
      <c r="B23" s="259" t="s">
        <v>43</v>
      </c>
      <c r="C23" s="260" t="s">
        <v>11</v>
      </c>
    </row>
    <row r="24" s="250" customFormat="1" ht="25.15" customHeight="1" spans="1:3">
      <c r="A24" s="258" t="s">
        <v>44</v>
      </c>
      <c r="B24" s="259" t="s">
        <v>45</v>
      </c>
      <c r="C24" s="260" t="s">
        <v>6</v>
      </c>
    </row>
    <row r="25" s="250" customFormat="1" ht="25.15" customHeight="1" spans="1:3">
      <c r="A25" s="258" t="s">
        <v>46</v>
      </c>
      <c r="B25" s="259" t="s">
        <v>47</v>
      </c>
      <c r="C25" s="260" t="s">
        <v>6</v>
      </c>
    </row>
    <row r="26" s="250" customFormat="1" ht="25.15" customHeight="1" spans="1:3">
      <c r="A26" s="258" t="s">
        <v>48</v>
      </c>
      <c r="B26" s="259" t="s">
        <v>49</v>
      </c>
      <c r="C26" s="260" t="s">
        <v>50</v>
      </c>
    </row>
    <row r="27" ht="25.15" customHeight="1" spans="1:9">
      <c r="A27" s="256" t="s">
        <v>51</v>
      </c>
      <c r="B27" s="256"/>
      <c r="C27" s="260"/>
      <c r="H27" s="261"/>
      <c r="I27" s="261"/>
    </row>
    <row r="28" ht="25.15" customHeight="1" spans="1:9">
      <c r="A28" s="258" t="s">
        <v>4</v>
      </c>
      <c r="B28" s="262" t="s">
        <v>52</v>
      </c>
      <c r="C28" s="260" t="s">
        <v>6</v>
      </c>
      <c r="H28" s="261"/>
      <c r="I28" s="261"/>
    </row>
    <row r="29" ht="25.15" customHeight="1" spans="1:9">
      <c r="A29" s="258" t="s">
        <v>7</v>
      </c>
      <c r="B29" s="262" t="s">
        <v>53</v>
      </c>
      <c r="C29" s="260" t="s">
        <v>11</v>
      </c>
      <c r="H29" s="261"/>
      <c r="I29" s="261"/>
    </row>
    <row r="30" ht="25.15" customHeight="1" spans="1:9">
      <c r="A30" s="258" t="s">
        <v>9</v>
      </c>
      <c r="B30" s="262" t="s">
        <v>54</v>
      </c>
      <c r="C30" s="260" t="s">
        <v>6</v>
      </c>
      <c r="H30" s="261"/>
      <c r="I30" s="261"/>
    </row>
    <row r="31" ht="25.15" customHeight="1" spans="1:9">
      <c r="A31" s="258" t="s">
        <v>12</v>
      </c>
      <c r="B31" s="262" t="s">
        <v>55</v>
      </c>
      <c r="C31" s="260" t="s">
        <v>11</v>
      </c>
      <c r="H31" s="261"/>
      <c r="I31" s="261"/>
    </row>
    <row r="32" ht="25.15" customHeight="1" spans="1:9">
      <c r="A32" s="256" t="s">
        <v>56</v>
      </c>
      <c r="B32" s="256"/>
      <c r="C32" s="260"/>
      <c r="H32" s="261"/>
      <c r="I32" s="261"/>
    </row>
    <row r="33" ht="25.15" customHeight="1" spans="1:9">
      <c r="A33" s="258" t="s">
        <v>4</v>
      </c>
      <c r="B33" s="262" t="s">
        <v>57</v>
      </c>
      <c r="C33" s="260" t="s">
        <v>6</v>
      </c>
      <c r="H33" s="261"/>
      <c r="I33" s="261"/>
    </row>
    <row r="34" ht="15.6" customHeight="1" spans="1:3">
      <c r="A34" s="263"/>
      <c r="B34" s="263"/>
      <c r="C34" s="263"/>
    </row>
    <row r="35" spans="1:3">
      <c r="A35" s="264"/>
      <c r="B35" s="264"/>
      <c r="C35" s="264"/>
    </row>
    <row r="36" ht="42.6" customHeight="1" spans="1:3">
      <c r="A36" s="264"/>
      <c r="B36" s="264"/>
      <c r="C36" s="264"/>
    </row>
  </sheetData>
  <mergeCells count="7">
    <mergeCell ref="A1:B1"/>
    <mergeCell ref="A2:C2"/>
    <mergeCell ref="A3:B3"/>
    <mergeCell ref="A4:B4"/>
    <mergeCell ref="A27:B27"/>
    <mergeCell ref="A32:B32"/>
    <mergeCell ref="A34:C36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zoomScale="110" zoomScaleNormal="110" workbookViewId="0">
      <selection activeCell="D36" sqref="D36"/>
    </sheetView>
  </sheetViews>
  <sheetFormatPr defaultColWidth="9" defaultRowHeight="14.25" outlineLevelCol="3"/>
  <cols>
    <col min="1" max="1" width="66.37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60" t="s">
        <v>769</v>
      </c>
    </row>
    <row r="2" ht="23.45" customHeight="1" spans="1:4">
      <c r="A2" s="92" t="s">
        <v>770</v>
      </c>
      <c r="B2" s="92"/>
      <c r="C2" s="92"/>
      <c r="D2" s="92"/>
    </row>
    <row r="3" ht="17.45" customHeight="1" spans="1:4">
      <c r="A3" s="62"/>
      <c r="B3" s="63"/>
      <c r="C3" s="63"/>
      <c r="D3" s="93" t="s">
        <v>672</v>
      </c>
    </row>
    <row r="4" ht="27" spans="1:4">
      <c r="A4" s="73" t="s">
        <v>745</v>
      </c>
      <c r="B4" s="86" t="s">
        <v>62</v>
      </c>
      <c r="C4" s="21" t="s">
        <v>63</v>
      </c>
      <c r="D4" s="22" t="s">
        <v>64</v>
      </c>
    </row>
    <row r="5" ht="19.15" customHeight="1" spans="1:4">
      <c r="A5" s="68" t="s">
        <v>771</v>
      </c>
      <c r="B5" s="68"/>
      <c r="C5" s="68"/>
      <c r="D5" s="68"/>
    </row>
    <row r="6" ht="19.15" customHeight="1" spans="1:4">
      <c r="A6" s="68" t="s">
        <v>772</v>
      </c>
      <c r="B6" s="68"/>
      <c r="C6" s="68"/>
      <c r="D6" s="68"/>
    </row>
    <row r="7" ht="19.15" customHeight="1" spans="1:4">
      <c r="A7" s="68" t="s">
        <v>773</v>
      </c>
      <c r="B7" s="68"/>
      <c r="C7" s="68"/>
      <c r="D7" s="68"/>
    </row>
    <row r="8" ht="19.15" customHeight="1" spans="1:4">
      <c r="A8" s="68" t="s">
        <v>774</v>
      </c>
      <c r="B8" s="80">
        <f>SUM(B9:B16)</f>
        <v>6600</v>
      </c>
      <c r="C8" s="80">
        <f>SUM(C9:C16)</f>
        <v>6460</v>
      </c>
      <c r="D8" s="94">
        <f t="shared" ref="D8:D16" si="0">(B8-C8)/C8</f>
        <v>0.0217</v>
      </c>
    </row>
    <row r="9" ht="19.15" customHeight="1" spans="1:4">
      <c r="A9" s="68" t="s">
        <v>775</v>
      </c>
      <c r="B9" s="80"/>
      <c r="C9" s="80">
        <v>4380</v>
      </c>
      <c r="D9" s="94">
        <f t="shared" si="0"/>
        <v>-1</v>
      </c>
    </row>
    <row r="10" ht="19.15" customHeight="1" spans="1:4">
      <c r="A10" s="95" t="s">
        <v>776</v>
      </c>
      <c r="B10" s="80">
        <v>4128</v>
      </c>
      <c r="C10" s="80">
        <v>1500</v>
      </c>
      <c r="D10" s="94">
        <f t="shared" si="0"/>
        <v>1.752</v>
      </c>
    </row>
    <row r="11" ht="19.15" customHeight="1" spans="1:4">
      <c r="A11" s="68" t="s">
        <v>777</v>
      </c>
      <c r="B11" s="80">
        <v>1700</v>
      </c>
      <c r="C11" s="80"/>
      <c r="D11" s="94"/>
    </row>
    <row r="12" ht="19.15" customHeight="1" spans="1:4">
      <c r="A12" s="68" t="s">
        <v>778</v>
      </c>
      <c r="B12" s="80">
        <v>100</v>
      </c>
      <c r="C12" s="80"/>
      <c r="D12" s="94"/>
    </row>
    <row r="13" ht="19.15" customHeight="1" spans="1:4">
      <c r="A13" s="68" t="s">
        <v>779</v>
      </c>
      <c r="B13" s="80">
        <v>272</v>
      </c>
      <c r="C13" s="80"/>
      <c r="D13" s="94"/>
    </row>
    <row r="14" ht="19.15" customHeight="1" spans="1:4">
      <c r="A14" s="96" t="s">
        <v>780</v>
      </c>
      <c r="B14" s="80"/>
      <c r="C14" s="80">
        <v>120</v>
      </c>
      <c r="D14" s="94">
        <f t="shared" si="0"/>
        <v>-1</v>
      </c>
    </row>
    <row r="15" ht="19.15" customHeight="1" spans="1:4">
      <c r="A15" s="68" t="s">
        <v>781</v>
      </c>
      <c r="B15" s="80"/>
      <c r="C15" s="80">
        <v>280</v>
      </c>
      <c r="D15" s="94">
        <f t="shared" si="0"/>
        <v>-1</v>
      </c>
    </row>
    <row r="16" ht="19.15" customHeight="1" spans="1:4">
      <c r="A16" s="95" t="s">
        <v>782</v>
      </c>
      <c r="B16" s="80">
        <v>400</v>
      </c>
      <c r="C16" s="80">
        <v>180</v>
      </c>
      <c r="D16" s="94">
        <f t="shared" si="0"/>
        <v>1.2222</v>
      </c>
    </row>
    <row r="17" ht="19.15" customHeight="1" spans="1:4">
      <c r="A17" s="68" t="s">
        <v>783</v>
      </c>
      <c r="B17" s="68"/>
      <c r="C17" s="68"/>
      <c r="D17" s="68"/>
    </row>
    <row r="18" ht="19.15" customHeight="1" spans="1:4">
      <c r="A18" s="68" t="s">
        <v>784</v>
      </c>
      <c r="B18" s="68"/>
      <c r="C18" s="68"/>
      <c r="D18" s="68"/>
    </row>
    <row r="19" ht="19.15" customHeight="1" spans="1:4">
      <c r="A19" s="68" t="s">
        <v>785</v>
      </c>
      <c r="B19" s="68"/>
      <c r="C19" s="68"/>
      <c r="D19" s="68"/>
    </row>
    <row r="20" ht="19.15" customHeight="1" spans="1:4">
      <c r="A20" s="68" t="s">
        <v>786</v>
      </c>
      <c r="B20" s="68"/>
      <c r="C20" s="68"/>
      <c r="D20" s="68"/>
    </row>
    <row r="21" ht="19.15" customHeight="1" spans="1:4">
      <c r="A21" s="68" t="s">
        <v>787</v>
      </c>
      <c r="B21" s="80">
        <f>SUM(B22:B23)</f>
        <v>170</v>
      </c>
      <c r="C21" s="80">
        <f>SUM(C22:C23)</f>
        <v>130</v>
      </c>
      <c r="D21" s="94">
        <f t="shared" ref="D21" si="1">(B21-C21)/C21</f>
        <v>0.3077</v>
      </c>
    </row>
    <row r="22" ht="19.15" customHeight="1" spans="1:4">
      <c r="A22" s="95" t="s">
        <v>788</v>
      </c>
      <c r="B22" s="80">
        <v>80</v>
      </c>
      <c r="C22" s="80">
        <v>60</v>
      </c>
      <c r="D22" s="94">
        <f t="shared" ref="D22:D23" si="2">(B22-C22)/C22</f>
        <v>0.3333</v>
      </c>
    </row>
    <row r="23" ht="19.15" customHeight="1" spans="1:4">
      <c r="A23" s="95" t="s">
        <v>789</v>
      </c>
      <c r="B23" s="80">
        <v>90</v>
      </c>
      <c r="C23" s="80">
        <v>70</v>
      </c>
      <c r="D23" s="94">
        <f t="shared" si="2"/>
        <v>0.2857</v>
      </c>
    </row>
    <row r="24" ht="19.15" customHeight="1" spans="1:4">
      <c r="A24" s="68" t="s">
        <v>790</v>
      </c>
      <c r="B24" s="68"/>
      <c r="C24" s="68"/>
      <c r="D24" s="68"/>
    </row>
    <row r="25" ht="19.15" customHeight="1" spans="1:4">
      <c r="A25" s="68" t="s">
        <v>791</v>
      </c>
      <c r="B25" s="68"/>
      <c r="C25" s="68"/>
      <c r="D25" s="68"/>
    </row>
    <row r="26" ht="19.15" customHeight="1" spans="1:4">
      <c r="A26" s="80" t="s">
        <v>792</v>
      </c>
      <c r="B26" s="80">
        <v>6770</v>
      </c>
      <c r="C26" s="80">
        <v>6590</v>
      </c>
      <c r="D26" s="68"/>
    </row>
    <row r="27" ht="19.15" customHeight="1" spans="1:4">
      <c r="A27" s="68" t="s">
        <v>133</v>
      </c>
      <c r="B27" s="68"/>
      <c r="C27" s="68"/>
      <c r="D27" s="68"/>
    </row>
    <row r="28" ht="19.15" customHeight="1" spans="1:4">
      <c r="A28" s="68" t="s">
        <v>134</v>
      </c>
      <c r="B28" s="80">
        <f>SUM(B29:B33)</f>
        <v>7000</v>
      </c>
      <c r="C28" s="68"/>
      <c r="D28" s="68"/>
    </row>
    <row r="29" ht="19.15" customHeight="1" spans="1:4">
      <c r="A29" s="82" t="s">
        <v>793</v>
      </c>
      <c r="B29" s="68"/>
      <c r="C29" s="68"/>
      <c r="D29" s="68"/>
    </row>
    <row r="30" ht="19.15" customHeight="1" spans="1:4">
      <c r="A30" s="82" t="s">
        <v>794</v>
      </c>
      <c r="B30" s="68"/>
      <c r="C30" s="68"/>
      <c r="D30" s="68"/>
    </row>
    <row r="31" ht="19.15" customHeight="1" spans="1:4">
      <c r="A31" s="82" t="s">
        <v>665</v>
      </c>
      <c r="B31" s="80">
        <v>7000</v>
      </c>
      <c r="C31" s="68"/>
      <c r="D31" s="68"/>
    </row>
    <row r="32" ht="19.15" customHeight="1" spans="1:4">
      <c r="A32" s="82" t="s">
        <v>795</v>
      </c>
      <c r="B32" s="68"/>
      <c r="C32" s="68"/>
      <c r="D32" s="68"/>
    </row>
    <row r="33" ht="19.15" customHeight="1" spans="1:4">
      <c r="A33" s="82" t="s">
        <v>796</v>
      </c>
      <c r="B33" s="97"/>
      <c r="C33" s="97"/>
      <c r="D33" s="97"/>
    </row>
    <row r="34" ht="19.15" customHeight="1" spans="1:4">
      <c r="A34" s="80" t="s">
        <v>148</v>
      </c>
      <c r="B34" s="9">
        <v>13770</v>
      </c>
      <c r="C34" s="9">
        <v>6590</v>
      </c>
      <c r="D34" s="94">
        <f t="shared" ref="D34" si="3">(B34-C34)/C34</f>
        <v>1.0895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17:$XFD17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60" t="s">
        <v>797</v>
      </c>
    </row>
    <row r="2" ht="20.25" spans="1:10">
      <c r="A2" s="61" t="s">
        <v>798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85"/>
      <c r="B3" s="85"/>
      <c r="C3" s="85"/>
      <c r="D3" s="85"/>
      <c r="E3" s="85"/>
      <c r="F3" s="85"/>
      <c r="G3" s="85"/>
      <c r="H3" s="85"/>
      <c r="J3" s="89" t="s">
        <v>672</v>
      </c>
    </row>
    <row r="4" ht="23.45" customHeight="1" spans="1:10">
      <c r="A4" s="86" t="s">
        <v>673</v>
      </c>
      <c r="B4" s="73" t="s">
        <v>674</v>
      </c>
      <c r="C4" s="73" t="s">
        <v>799</v>
      </c>
      <c r="D4" s="73" t="s">
        <v>799</v>
      </c>
      <c r="E4" s="73" t="s">
        <v>799</v>
      </c>
      <c r="F4" s="73" t="s">
        <v>799</v>
      </c>
      <c r="G4" s="73" t="s">
        <v>800</v>
      </c>
      <c r="H4" s="73" t="s">
        <v>800</v>
      </c>
      <c r="I4" s="73" t="s">
        <v>800</v>
      </c>
      <c r="J4" s="74" t="s">
        <v>801</v>
      </c>
    </row>
    <row r="5" ht="25.35" customHeight="1" spans="1:10">
      <c r="A5" s="68" t="s">
        <v>771</v>
      </c>
      <c r="B5" s="68"/>
      <c r="C5" s="68"/>
      <c r="D5" s="68"/>
      <c r="E5" s="68"/>
      <c r="F5" s="68"/>
      <c r="G5" s="68"/>
      <c r="H5" s="68"/>
      <c r="I5" s="68"/>
      <c r="J5" s="90"/>
    </row>
    <row r="6" ht="25.35" customHeight="1" spans="1:10">
      <c r="A6" s="68" t="s">
        <v>772</v>
      </c>
      <c r="B6" s="68"/>
      <c r="C6" s="68"/>
      <c r="D6" s="68"/>
      <c r="E6" s="68"/>
      <c r="F6" s="68"/>
      <c r="G6" s="68"/>
      <c r="H6" s="68"/>
      <c r="I6" s="68"/>
      <c r="J6" s="90"/>
    </row>
    <row r="7" ht="25.35" customHeight="1" spans="1:10">
      <c r="A7" s="68" t="s">
        <v>773</v>
      </c>
      <c r="B7" s="68"/>
      <c r="C7" s="68"/>
      <c r="D7" s="68"/>
      <c r="E7" s="68"/>
      <c r="F7" s="68"/>
      <c r="G7" s="68"/>
      <c r="H7" s="68"/>
      <c r="I7" s="68"/>
      <c r="J7" s="90"/>
    </row>
    <row r="8" ht="25.35" customHeight="1" spans="1:10">
      <c r="A8" s="68" t="s">
        <v>774</v>
      </c>
      <c r="B8" s="68"/>
      <c r="C8" s="68"/>
      <c r="D8" s="68"/>
      <c r="E8" s="68"/>
      <c r="F8" s="68"/>
      <c r="G8" s="68"/>
      <c r="H8" s="68"/>
      <c r="I8" s="68"/>
      <c r="J8" s="90"/>
    </row>
    <row r="9" ht="25.35" customHeight="1" spans="1:10">
      <c r="A9" s="68" t="s">
        <v>783</v>
      </c>
      <c r="B9" s="68"/>
      <c r="C9" s="68"/>
      <c r="D9" s="68"/>
      <c r="E9" s="68"/>
      <c r="F9" s="68"/>
      <c r="G9" s="87"/>
      <c r="H9" s="68"/>
      <c r="I9" s="68"/>
      <c r="J9" s="90"/>
    </row>
    <row r="10" ht="25.35" customHeight="1" spans="1:10">
      <c r="A10" s="68" t="s">
        <v>784</v>
      </c>
      <c r="B10" s="68"/>
      <c r="C10" s="68"/>
      <c r="D10" s="68"/>
      <c r="E10" s="68"/>
      <c r="F10" s="68"/>
      <c r="G10" s="68"/>
      <c r="H10" s="68"/>
      <c r="I10" s="68"/>
      <c r="J10" s="90"/>
    </row>
    <row r="11" ht="25.35" customHeight="1" spans="1:10">
      <c r="A11" s="68" t="s">
        <v>785</v>
      </c>
      <c r="B11" s="68"/>
      <c r="C11" s="68"/>
      <c r="D11" s="68"/>
      <c r="E11" s="68"/>
      <c r="F11" s="68"/>
      <c r="G11" s="68"/>
      <c r="H11" s="68"/>
      <c r="I11" s="68"/>
      <c r="J11" s="90"/>
    </row>
    <row r="12" ht="25.35" customHeight="1" spans="1:10">
      <c r="A12" s="68" t="s">
        <v>786</v>
      </c>
      <c r="B12" s="68"/>
      <c r="C12" s="68"/>
      <c r="D12" s="68"/>
      <c r="E12" s="68"/>
      <c r="F12" s="68"/>
      <c r="G12" s="68"/>
      <c r="H12" s="68"/>
      <c r="I12" s="68"/>
      <c r="J12" s="90"/>
    </row>
    <row r="13" ht="25.35" customHeight="1" spans="1:10">
      <c r="A13" s="68" t="s">
        <v>787</v>
      </c>
      <c r="B13" s="68"/>
      <c r="C13" s="68"/>
      <c r="D13" s="68"/>
      <c r="E13" s="68"/>
      <c r="F13" s="68"/>
      <c r="G13" s="68"/>
      <c r="H13" s="68"/>
      <c r="I13" s="68"/>
      <c r="J13" s="90"/>
    </row>
    <row r="14" ht="25.35" customHeight="1" spans="1:10">
      <c r="A14" s="68" t="s">
        <v>790</v>
      </c>
      <c r="B14" s="68"/>
      <c r="C14" s="68"/>
      <c r="D14" s="68"/>
      <c r="E14" s="68"/>
      <c r="F14" s="68"/>
      <c r="G14" s="68"/>
      <c r="H14" s="68"/>
      <c r="I14" s="68"/>
      <c r="J14" s="90"/>
    </row>
    <row r="15" ht="25.35" customHeight="1" spans="1:10">
      <c r="A15" s="68" t="s">
        <v>791</v>
      </c>
      <c r="B15" s="68"/>
      <c r="C15" s="68"/>
      <c r="D15" s="68"/>
      <c r="E15" s="68"/>
      <c r="F15" s="68"/>
      <c r="G15" s="68"/>
      <c r="H15" s="68"/>
      <c r="I15" s="68"/>
      <c r="J15" s="90"/>
    </row>
    <row r="16" s="84" customFormat="1" ht="25.35" customHeight="1" spans="1:10">
      <c r="A16" s="73" t="s">
        <v>674</v>
      </c>
      <c r="B16" s="67"/>
      <c r="C16" s="67"/>
      <c r="D16" s="67"/>
      <c r="E16" s="67"/>
      <c r="F16" s="67"/>
      <c r="G16" s="67"/>
      <c r="H16" s="67"/>
      <c r="I16" s="67"/>
      <c r="J16" s="91"/>
    </row>
    <row r="17" ht="39.6" customHeight="1" spans="1:10">
      <c r="A17" s="88" t="s">
        <v>802</v>
      </c>
      <c r="B17" s="88"/>
      <c r="C17" s="88"/>
      <c r="D17" s="88"/>
      <c r="E17" s="88"/>
      <c r="F17" s="88"/>
      <c r="G17" s="88"/>
      <c r="H17" s="88"/>
      <c r="I17" s="88"/>
      <c r="J17" s="88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opLeftCell="A4" workbookViewId="0">
      <selection activeCell="D5" sqref="D5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style="77" customWidth="1"/>
  </cols>
  <sheetData>
    <row r="1" spans="1:1">
      <c r="A1" s="60" t="s">
        <v>803</v>
      </c>
    </row>
    <row r="2" ht="20.25" spans="1:4">
      <c r="A2" s="61" t="s">
        <v>804</v>
      </c>
      <c r="B2" s="61"/>
      <c r="C2" s="61"/>
      <c r="D2" s="78"/>
    </row>
    <row r="3" ht="24.6" customHeight="1" spans="1:4">
      <c r="A3" s="62"/>
      <c r="B3" s="63"/>
      <c r="C3" s="63"/>
      <c r="D3" s="79" t="s">
        <v>672</v>
      </c>
    </row>
    <row r="4" ht="48.6" customHeight="1" spans="1:4">
      <c r="A4" s="65" t="s">
        <v>673</v>
      </c>
      <c r="B4" s="65" t="s">
        <v>62</v>
      </c>
      <c r="C4" s="21" t="s">
        <v>63</v>
      </c>
      <c r="D4" s="22" t="s">
        <v>64</v>
      </c>
    </row>
    <row r="5" ht="23.45" customHeight="1" spans="1:4">
      <c r="A5" s="68" t="s">
        <v>805</v>
      </c>
      <c r="B5" s="80">
        <v>40</v>
      </c>
      <c r="C5" s="80">
        <v>35</v>
      </c>
      <c r="D5" s="72">
        <f>(B5-C5)/C5</f>
        <v>0.1429</v>
      </c>
    </row>
    <row r="6" ht="23.45" customHeight="1" spans="1:4">
      <c r="A6" s="81" t="s">
        <v>806</v>
      </c>
      <c r="B6" s="80">
        <v>40</v>
      </c>
      <c r="C6" s="80">
        <v>35</v>
      </c>
      <c r="D6" s="72">
        <f>(B6-C6)/C6</f>
        <v>0.1429</v>
      </c>
    </row>
    <row r="7" ht="23.45" customHeight="1" spans="1:4">
      <c r="A7" s="68" t="s">
        <v>807</v>
      </c>
      <c r="B7" s="80"/>
      <c r="C7" s="80"/>
      <c r="D7" s="72"/>
    </row>
    <row r="8" ht="23.45" customHeight="1" spans="1:4">
      <c r="A8" s="81" t="s">
        <v>808</v>
      </c>
      <c r="B8" s="80"/>
      <c r="C8" s="80"/>
      <c r="D8" s="72"/>
    </row>
    <row r="9" ht="23.45" customHeight="1" spans="1:4">
      <c r="A9" s="82" t="s">
        <v>809</v>
      </c>
      <c r="B9" s="80"/>
      <c r="C9" s="80"/>
      <c r="D9" s="72"/>
    </row>
    <row r="10" ht="23.45" customHeight="1" spans="1:4">
      <c r="A10" s="82" t="s">
        <v>810</v>
      </c>
      <c r="B10" s="80"/>
      <c r="C10" s="80"/>
      <c r="D10" s="72"/>
    </row>
    <row r="11" ht="23.45" customHeight="1" spans="1:4">
      <c r="A11" s="82" t="s">
        <v>811</v>
      </c>
      <c r="B11" s="80"/>
      <c r="C11" s="80"/>
      <c r="D11" s="72"/>
    </row>
    <row r="12" ht="23.45" customHeight="1" spans="1:4">
      <c r="A12" s="68" t="s">
        <v>812</v>
      </c>
      <c r="B12" s="80"/>
      <c r="C12" s="80"/>
      <c r="D12" s="72"/>
    </row>
    <row r="13" ht="23.45" customHeight="1" spans="1:4">
      <c r="A13" s="68" t="s">
        <v>813</v>
      </c>
      <c r="B13" s="80"/>
      <c r="C13" s="80"/>
      <c r="D13" s="72"/>
    </row>
    <row r="14" ht="23.45" customHeight="1" spans="1:4">
      <c r="A14" s="68" t="s">
        <v>814</v>
      </c>
      <c r="B14" s="80"/>
      <c r="C14" s="80"/>
      <c r="D14" s="72"/>
    </row>
    <row r="15" ht="23.45" customHeight="1" spans="1:4">
      <c r="A15" s="73" t="s">
        <v>761</v>
      </c>
      <c r="B15" s="80">
        <v>40</v>
      </c>
      <c r="C15" s="80">
        <v>35</v>
      </c>
      <c r="D15" s="72">
        <f>(B15-C15)/C15</f>
        <v>0.1429</v>
      </c>
    </row>
    <row r="16" ht="23.45" customHeight="1" spans="1:4">
      <c r="A16" s="68" t="s">
        <v>815</v>
      </c>
      <c r="B16" s="80"/>
      <c r="C16" s="80"/>
      <c r="D16" s="72"/>
    </row>
    <row r="17" ht="23.45" customHeight="1" spans="1:4">
      <c r="A17" s="83" t="s">
        <v>816</v>
      </c>
      <c r="B17" s="80"/>
      <c r="C17" s="80"/>
      <c r="D17" s="72"/>
    </row>
    <row r="18" ht="23.45" customHeight="1" spans="1:4">
      <c r="A18" s="73" t="s">
        <v>104</v>
      </c>
      <c r="B18" s="80">
        <v>40</v>
      </c>
      <c r="C18" s="80">
        <v>35</v>
      </c>
      <c r="D18" s="72">
        <f>(B18-C18)/C18</f>
        <v>0.1429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D30" sqref="D30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60" t="s">
        <v>817</v>
      </c>
    </row>
    <row r="2" ht="26.45" customHeight="1" spans="1:4">
      <c r="A2" s="61" t="s">
        <v>818</v>
      </c>
      <c r="B2" s="61"/>
      <c r="C2" s="61"/>
      <c r="D2" s="61"/>
    </row>
    <row r="3" spans="1:4">
      <c r="A3" s="62"/>
      <c r="B3" s="63"/>
      <c r="C3" s="63"/>
      <c r="D3" s="64" t="s">
        <v>672</v>
      </c>
    </row>
    <row r="4" ht="44.25" customHeight="1" spans="1:4">
      <c r="A4" s="65" t="s">
        <v>673</v>
      </c>
      <c r="B4" s="65" t="s">
        <v>62</v>
      </c>
      <c r="C4" s="21" t="s">
        <v>63</v>
      </c>
      <c r="D4" s="22" t="s">
        <v>64</v>
      </c>
    </row>
    <row r="5" ht="18.6" customHeight="1" spans="1:4">
      <c r="A5" s="66" t="s">
        <v>819</v>
      </c>
      <c r="B5" s="67"/>
      <c r="C5" s="67"/>
      <c r="D5" s="67"/>
    </row>
    <row r="6" ht="18.6" customHeight="1" spans="1:4">
      <c r="A6" s="66" t="s">
        <v>820</v>
      </c>
      <c r="B6" s="68"/>
      <c r="C6" s="68"/>
      <c r="D6" s="68"/>
    </row>
    <row r="7" ht="18.6" customHeight="1" spans="1:4">
      <c r="A7" s="69" t="s">
        <v>821</v>
      </c>
      <c r="B7" s="68"/>
      <c r="C7" s="68"/>
      <c r="D7" s="68"/>
    </row>
    <row r="8" ht="18.6" customHeight="1" spans="1:4">
      <c r="A8" s="69" t="s">
        <v>822</v>
      </c>
      <c r="B8" s="68"/>
      <c r="C8" s="68"/>
      <c r="D8" s="68"/>
    </row>
    <row r="9" ht="18.6" customHeight="1" spans="1:4">
      <c r="A9" s="69" t="s">
        <v>823</v>
      </c>
      <c r="B9" s="68"/>
      <c r="C9" s="68"/>
      <c r="D9" s="68"/>
    </row>
    <row r="10" ht="18.6" customHeight="1" spans="1:4">
      <c r="A10" s="69" t="s">
        <v>824</v>
      </c>
      <c r="B10" s="68"/>
      <c r="C10" s="68"/>
      <c r="D10" s="68"/>
    </row>
    <row r="11" ht="18.6" customHeight="1" spans="1:4">
      <c r="A11" s="69" t="s">
        <v>825</v>
      </c>
      <c r="B11" s="68"/>
      <c r="C11" s="68"/>
      <c r="D11" s="68"/>
    </row>
    <row r="12" ht="18.6" customHeight="1" spans="1:4">
      <c r="A12" s="69" t="s">
        <v>826</v>
      </c>
      <c r="B12" s="68"/>
      <c r="C12" s="68"/>
      <c r="D12" s="68"/>
    </row>
    <row r="13" ht="18.6" customHeight="1" spans="1:4">
      <c r="A13" s="69" t="s">
        <v>827</v>
      </c>
      <c r="B13" s="68"/>
      <c r="C13" s="68"/>
      <c r="D13" s="68"/>
    </row>
    <row r="14" ht="18.6" customHeight="1" spans="1:4">
      <c r="A14" s="69" t="s">
        <v>828</v>
      </c>
      <c r="B14" s="68"/>
      <c r="C14" s="68"/>
      <c r="D14" s="68"/>
    </row>
    <row r="15" ht="18.6" customHeight="1" spans="1:4">
      <c r="A15" s="66" t="s">
        <v>829</v>
      </c>
      <c r="B15" s="70"/>
      <c r="C15" s="70"/>
      <c r="D15" s="70"/>
    </row>
    <row r="16" ht="18.6" customHeight="1" spans="1:4">
      <c r="A16" s="66" t="s">
        <v>830</v>
      </c>
      <c r="B16" s="71"/>
      <c r="C16" s="71"/>
      <c r="D16" s="71"/>
    </row>
    <row r="17" ht="18.6" customHeight="1" spans="1:4">
      <c r="A17" s="69" t="s">
        <v>831</v>
      </c>
      <c r="B17" s="71"/>
      <c r="C17" s="71"/>
      <c r="D17" s="71"/>
    </row>
    <row r="18" ht="18.6" customHeight="1" spans="1:4">
      <c r="A18" s="69" t="s">
        <v>832</v>
      </c>
      <c r="B18" s="71"/>
      <c r="C18" s="71"/>
      <c r="D18" s="71"/>
    </row>
    <row r="19" ht="18.6" customHeight="1" spans="1:4">
      <c r="A19" s="69" t="s">
        <v>833</v>
      </c>
      <c r="B19" s="71"/>
      <c r="C19" s="71"/>
      <c r="D19" s="71"/>
    </row>
    <row r="20" ht="18.6" customHeight="1" spans="1:4">
      <c r="A20" s="69" t="s">
        <v>834</v>
      </c>
      <c r="B20" s="71"/>
      <c r="C20" s="71"/>
      <c r="D20" s="71"/>
    </row>
    <row r="21" ht="18.6" customHeight="1" spans="1:4">
      <c r="A21" s="69" t="s">
        <v>835</v>
      </c>
      <c r="B21" s="71"/>
      <c r="C21" s="71"/>
      <c r="D21" s="71"/>
    </row>
    <row r="22" ht="18.6" customHeight="1" spans="1:4">
      <c r="A22" s="69" t="s">
        <v>836</v>
      </c>
      <c r="B22" s="71"/>
      <c r="C22" s="71"/>
      <c r="D22" s="71"/>
    </row>
    <row r="23" ht="18.6" customHeight="1" spans="1:4">
      <c r="A23" s="69" t="s">
        <v>837</v>
      </c>
      <c r="B23" s="71"/>
      <c r="C23" s="71"/>
      <c r="D23" s="71"/>
    </row>
    <row r="24" ht="18.6" customHeight="1" spans="1:4">
      <c r="A24" s="66" t="s">
        <v>838</v>
      </c>
      <c r="B24" s="70"/>
      <c r="C24" s="70"/>
      <c r="D24" s="70"/>
    </row>
    <row r="25" ht="18.6" customHeight="1" spans="1:4">
      <c r="A25" s="66" t="s">
        <v>839</v>
      </c>
      <c r="B25" s="71"/>
      <c r="C25" s="71"/>
      <c r="D25" s="71"/>
    </row>
    <row r="26" ht="18.6" customHeight="1" spans="1:4">
      <c r="A26" s="66" t="s">
        <v>840</v>
      </c>
      <c r="B26" s="70"/>
      <c r="C26" s="70"/>
      <c r="D26" s="70"/>
    </row>
    <row r="27" ht="18.6" customHeight="1" spans="1:4">
      <c r="A27" s="66" t="s">
        <v>841</v>
      </c>
      <c r="B27" s="71"/>
      <c r="C27" s="71"/>
      <c r="D27" s="71"/>
    </row>
    <row r="28" ht="18.6" customHeight="1" spans="1:4">
      <c r="A28" s="66" t="s">
        <v>842</v>
      </c>
      <c r="B28" s="71"/>
      <c r="C28" s="71"/>
      <c r="D28" s="71"/>
    </row>
    <row r="29" ht="18.6" customHeight="1" spans="1:4">
      <c r="A29" s="66" t="s">
        <v>843</v>
      </c>
      <c r="B29" s="71"/>
      <c r="C29" s="71"/>
      <c r="D29" s="71"/>
    </row>
    <row r="30" s="60" customFormat="1" ht="18.6" customHeight="1" spans="1:4">
      <c r="A30" s="66" t="s">
        <v>844</v>
      </c>
      <c r="B30" s="9">
        <v>40</v>
      </c>
      <c r="C30" s="9">
        <v>35</v>
      </c>
      <c r="D30" s="72">
        <f t="shared" ref="D30:D31" si="0">(B30-C30)/C30</f>
        <v>0.1429</v>
      </c>
    </row>
    <row r="31" ht="18.6" customHeight="1" spans="1:4">
      <c r="A31" s="73" t="s">
        <v>132</v>
      </c>
      <c r="B31" s="74">
        <v>40</v>
      </c>
      <c r="C31" s="74">
        <v>35</v>
      </c>
      <c r="D31" s="75">
        <f t="shared" si="0"/>
        <v>0.1429</v>
      </c>
    </row>
    <row r="32" ht="18.6" customHeight="1" spans="1:4">
      <c r="A32" s="76" t="s">
        <v>845</v>
      </c>
      <c r="B32" s="9"/>
      <c r="C32" s="9"/>
      <c r="D32" s="9"/>
    </row>
    <row r="33" ht="18.6" customHeight="1" spans="1:4">
      <c r="A33" s="68" t="s">
        <v>846</v>
      </c>
      <c r="B33" s="9"/>
      <c r="C33" s="9"/>
      <c r="D33" s="9"/>
    </row>
    <row r="34" ht="18.6" customHeight="1" spans="1:4">
      <c r="A34" s="73" t="s">
        <v>847</v>
      </c>
      <c r="B34" s="74">
        <v>40</v>
      </c>
      <c r="C34" s="74">
        <v>35</v>
      </c>
      <c r="D34" s="75">
        <f>(B34-C34)/C34</f>
        <v>0.1429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D11" sqref="D11"/>
    </sheetView>
  </sheetViews>
  <sheetFormatPr defaultColWidth="9" defaultRowHeight="14.25" outlineLevelCol="3"/>
  <cols>
    <col min="1" max="1" width="37.375" style="12" customWidth="1"/>
    <col min="2" max="2" width="14.125" style="45" customWidth="1"/>
    <col min="3" max="3" width="14.125" style="46" customWidth="1"/>
    <col min="4" max="4" width="16.625" style="47" customWidth="1"/>
    <col min="5" max="16384" width="9" style="12"/>
  </cols>
  <sheetData>
    <row r="1" ht="19.35" customHeight="1" spans="1:1">
      <c r="A1" s="12" t="s">
        <v>848</v>
      </c>
    </row>
    <row r="2" ht="24.75" customHeight="1" spans="1:4">
      <c r="A2" s="14" t="s">
        <v>849</v>
      </c>
      <c r="B2" s="14"/>
      <c r="C2" s="14"/>
      <c r="D2" s="48"/>
    </row>
    <row r="3" ht="17.45" customHeight="1" spans="1:4">
      <c r="A3" s="15"/>
      <c r="B3" s="49"/>
      <c r="C3" s="50"/>
      <c r="D3" s="51" t="s">
        <v>672</v>
      </c>
    </row>
    <row r="4" ht="36.75" customHeight="1" spans="1:4">
      <c r="A4" s="19" t="s">
        <v>850</v>
      </c>
      <c r="B4" s="20" t="s">
        <v>62</v>
      </c>
      <c r="C4" s="21" t="s">
        <v>63</v>
      </c>
      <c r="D4" s="22" t="s">
        <v>64</v>
      </c>
    </row>
    <row r="5" ht="20.45" customHeight="1" spans="1:4">
      <c r="A5" s="23" t="s">
        <v>851</v>
      </c>
      <c r="B5" s="52"/>
      <c r="C5" s="52"/>
      <c r="D5" s="53"/>
    </row>
    <row r="6" ht="20.45" customHeight="1" spans="1:4">
      <c r="A6" s="26" t="s">
        <v>852</v>
      </c>
      <c r="B6" s="52"/>
      <c r="C6" s="52"/>
      <c r="D6" s="53"/>
    </row>
    <row r="7" ht="20.45" customHeight="1" spans="1:4">
      <c r="A7" s="26" t="s">
        <v>853</v>
      </c>
      <c r="B7" s="52"/>
      <c r="C7" s="52"/>
      <c r="D7" s="53"/>
    </row>
    <row r="8" ht="20.45" customHeight="1" spans="1:4">
      <c r="A8" s="26" t="s">
        <v>854</v>
      </c>
      <c r="B8" s="52"/>
      <c r="C8" s="52"/>
      <c r="D8" s="53"/>
    </row>
    <row r="9" ht="20.45" customHeight="1" spans="1:4">
      <c r="A9" s="26" t="s">
        <v>855</v>
      </c>
      <c r="B9" s="52"/>
      <c r="C9" s="52"/>
      <c r="D9" s="53"/>
    </row>
    <row r="10" ht="20.45" customHeight="1" spans="1:4">
      <c r="A10" s="54" t="s">
        <v>856</v>
      </c>
      <c r="B10" s="52"/>
      <c r="C10" s="52"/>
      <c r="D10" s="53"/>
    </row>
    <row r="11" ht="20.45" customHeight="1" spans="1:4">
      <c r="A11" s="23" t="s">
        <v>857</v>
      </c>
      <c r="B11" s="31">
        <f>SUM(B12:B16)</f>
        <v>10873</v>
      </c>
      <c r="C11" s="31">
        <f>SUM(C12:C16)</f>
        <v>9759</v>
      </c>
      <c r="D11" s="32">
        <f>(B11-C11)/C11</f>
        <v>0.1142</v>
      </c>
    </row>
    <row r="12" ht="20.45" customHeight="1" spans="1:4">
      <c r="A12" s="26" t="s">
        <v>852</v>
      </c>
      <c r="B12" s="30">
        <v>930</v>
      </c>
      <c r="C12" s="55">
        <v>1003</v>
      </c>
      <c r="D12" s="32">
        <f>(B12-C12)/C12</f>
        <v>-0.0728</v>
      </c>
    </row>
    <row r="13" ht="20.45" customHeight="1" spans="1:4">
      <c r="A13" s="26" t="s">
        <v>853</v>
      </c>
      <c r="B13" s="30">
        <v>2682</v>
      </c>
      <c r="C13" s="55">
        <v>2555</v>
      </c>
      <c r="D13" s="32">
        <f>(B13-C13)/C13</f>
        <v>0.0497</v>
      </c>
    </row>
    <row r="14" ht="20.45" customHeight="1" spans="1:4">
      <c r="A14" s="26" t="s">
        <v>854</v>
      </c>
      <c r="B14" s="30">
        <v>87</v>
      </c>
      <c r="C14" s="55">
        <v>120</v>
      </c>
      <c r="D14" s="32">
        <f>(B14-C14)/C14</f>
        <v>-0.275</v>
      </c>
    </row>
    <row r="15" ht="20.45" customHeight="1" spans="1:4">
      <c r="A15" s="26" t="s">
        <v>855</v>
      </c>
      <c r="B15" s="30"/>
      <c r="C15" s="55"/>
      <c r="D15" s="32"/>
    </row>
    <row r="16" ht="20.45" customHeight="1" spans="1:4">
      <c r="A16" s="54" t="s">
        <v>856</v>
      </c>
      <c r="B16" s="30">
        <v>7174</v>
      </c>
      <c r="C16" s="55">
        <v>6081</v>
      </c>
      <c r="D16" s="32">
        <f t="shared" ref="D16:D18" si="0">(B16-C16)/C16</f>
        <v>0.1797</v>
      </c>
    </row>
    <row r="17" ht="20.45" customHeight="1" spans="1:4">
      <c r="A17" s="23" t="s">
        <v>858</v>
      </c>
      <c r="B17" s="30">
        <v>7953</v>
      </c>
      <c r="C17" s="31">
        <f>SUM(C18:C22)</f>
        <v>7059</v>
      </c>
      <c r="D17" s="32">
        <f t="shared" si="0"/>
        <v>0.1266</v>
      </c>
    </row>
    <row r="18" ht="20.45" customHeight="1" spans="1:4">
      <c r="A18" s="39" t="s">
        <v>852</v>
      </c>
      <c r="B18" s="30">
        <v>6402</v>
      </c>
      <c r="C18" s="55">
        <v>6156</v>
      </c>
      <c r="D18" s="32">
        <f t="shared" si="0"/>
        <v>0.04</v>
      </c>
    </row>
    <row r="19" ht="20.45" customHeight="1" spans="1:4">
      <c r="A19" s="39" t="s">
        <v>853</v>
      </c>
      <c r="B19" s="30">
        <v>1500</v>
      </c>
      <c r="C19" s="55"/>
      <c r="D19" s="32"/>
    </row>
    <row r="20" ht="20.45" customHeight="1" spans="1:4">
      <c r="A20" s="39" t="s">
        <v>854</v>
      </c>
      <c r="B20" s="30">
        <v>4</v>
      </c>
      <c r="C20" s="55">
        <v>20</v>
      </c>
      <c r="D20" s="32">
        <f>(B20-C20)/C20</f>
        <v>-0.8</v>
      </c>
    </row>
    <row r="21" ht="20.45" customHeight="1" spans="1:4">
      <c r="A21" s="39" t="s">
        <v>855</v>
      </c>
      <c r="B21" s="30"/>
      <c r="C21" s="55"/>
      <c r="D21" s="32"/>
    </row>
    <row r="22" ht="20.45" customHeight="1" spans="1:4">
      <c r="A22" s="56" t="s">
        <v>856</v>
      </c>
      <c r="B22" s="30">
        <v>47</v>
      </c>
      <c r="C22" s="55">
        <v>883</v>
      </c>
      <c r="D22" s="32">
        <f>(B22-C22)/C22</f>
        <v>-0.9468</v>
      </c>
    </row>
    <row r="23" ht="20.45" customHeight="1" spans="1:4">
      <c r="A23" s="23" t="s">
        <v>859</v>
      </c>
      <c r="B23" s="30"/>
      <c r="C23" s="31"/>
      <c r="D23" s="32"/>
    </row>
    <row r="24" ht="20.45" customHeight="1" spans="1:4">
      <c r="A24" s="39" t="s">
        <v>852</v>
      </c>
      <c r="B24" s="30"/>
      <c r="C24" s="31"/>
      <c r="D24" s="32"/>
    </row>
    <row r="25" ht="20.45" customHeight="1" spans="1:4">
      <c r="A25" s="39" t="s">
        <v>853</v>
      </c>
      <c r="B25" s="30"/>
      <c r="C25" s="31"/>
      <c r="D25" s="32"/>
    </row>
    <row r="26" ht="20.45" customHeight="1" spans="1:4">
      <c r="A26" s="39" t="s">
        <v>854</v>
      </c>
      <c r="B26" s="30"/>
      <c r="C26" s="31"/>
      <c r="D26" s="32"/>
    </row>
    <row r="27" ht="20.45" customHeight="1" spans="1:4">
      <c r="A27" s="39" t="s">
        <v>855</v>
      </c>
      <c r="B27" s="30"/>
      <c r="C27" s="31"/>
      <c r="D27" s="32"/>
    </row>
    <row r="28" ht="20.45" customHeight="1" spans="1:4">
      <c r="A28" s="56" t="s">
        <v>856</v>
      </c>
      <c r="B28" s="30"/>
      <c r="C28" s="31"/>
      <c r="D28" s="32"/>
    </row>
    <row r="29" ht="20.45" customHeight="1" spans="1:4">
      <c r="A29" s="23" t="s">
        <v>860</v>
      </c>
      <c r="B29" s="30"/>
      <c r="C29" s="31"/>
      <c r="D29" s="32"/>
    </row>
    <row r="30" ht="20.45" customHeight="1" spans="1:4">
      <c r="A30" s="37" t="s">
        <v>861</v>
      </c>
      <c r="B30" s="30"/>
      <c r="C30" s="31"/>
      <c r="D30" s="32"/>
    </row>
    <row r="31" ht="20.45" customHeight="1" spans="1:4">
      <c r="A31" s="26" t="s">
        <v>852</v>
      </c>
      <c r="B31" s="30"/>
      <c r="C31" s="31"/>
      <c r="D31" s="32"/>
    </row>
    <row r="32" ht="20.45" customHeight="1" spans="1:4">
      <c r="A32" s="26" t="s">
        <v>853</v>
      </c>
      <c r="B32" s="30"/>
      <c r="C32" s="31"/>
      <c r="D32" s="32"/>
    </row>
    <row r="33" ht="20.45" customHeight="1" spans="1:4">
      <c r="A33" s="26" t="s">
        <v>854</v>
      </c>
      <c r="B33" s="30"/>
      <c r="C33" s="31"/>
      <c r="D33" s="32"/>
    </row>
    <row r="34" ht="20.45" customHeight="1" spans="1:4">
      <c r="A34" s="26" t="s">
        <v>855</v>
      </c>
      <c r="B34" s="30"/>
      <c r="C34" s="31"/>
      <c r="D34" s="32"/>
    </row>
    <row r="35" ht="20.45" customHeight="1" spans="1:4">
      <c r="A35" s="54" t="s">
        <v>856</v>
      </c>
      <c r="B35" s="30"/>
      <c r="C35" s="31"/>
      <c r="D35" s="32"/>
    </row>
    <row r="36" ht="20.45" customHeight="1" spans="1:4">
      <c r="A36" s="39" t="s">
        <v>862</v>
      </c>
      <c r="B36" s="30"/>
      <c r="C36" s="31"/>
      <c r="D36" s="32"/>
    </row>
    <row r="37" ht="20.45" customHeight="1" spans="1:4">
      <c r="A37" s="26" t="s">
        <v>852</v>
      </c>
      <c r="B37" s="30"/>
      <c r="C37" s="31"/>
      <c r="D37" s="32"/>
    </row>
    <row r="38" ht="20.45" customHeight="1" spans="1:4">
      <c r="A38" s="26" t="s">
        <v>853</v>
      </c>
      <c r="B38" s="30"/>
      <c r="C38" s="31"/>
      <c r="D38" s="32"/>
    </row>
    <row r="39" ht="20.45" customHeight="1" spans="1:4">
      <c r="A39" s="26" t="s">
        <v>854</v>
      </c>
      <c r="B39" s="30"/>
      <c r="C39" s="31"/>
      <c r="D39" s="32"/>
    </row>
    <row r="40" ht="20.45" customHeight="1" spans="1:4">
      <c r="A40" s="26" t="s">
        <v>855</v>
      </c>
      <c r="B40" s="30"/>
      <c r="C40" s="31"/>
      <c r="D40" s="32"/>
    </row>
    <row r="41" ht="20.45" customHeight="1" spans="1:4">
      <c r="A41" s="26" t="s">
        <v>856</v>
      </c>
      <c r="B41" s="30"/>
      <c r="C41" s="31"/>
      <c r="D41" s="32"/>
    </row>
    <row r="42" ht="20.45" customHeight="1" spans="1:4">
      <c r="A42" s="37" t="s">
        <v>863</v>
      </c>
      <c r="B42" s="30"/>
      <c r="C42" s="31"/>
      <c r="D42" s="32"/>
    </row>
    <row r="43" ht="20.45" customHeight="1" spans="1:4">
      <c r="A43" s="37" t="s">
        <v>864</v>
      </c>
      <c r="B43" s="30"/>
      <c r="C43" s="31"/>
      <c r="D43" s="32"/>
    </row>
    <row r="44" ht="20.45" customHeight="1" spans="1:4">
      <c r="A44" s="37" t="s">
        <v>865</v>
      </c>
      <c r="B44" s="30"/>
      <c r="C44" s="31"/>
      <c r="D44" s="32"/>
    </row>
    <row r="45" ht="20.45" customHeight="1" spans="1:4">
      <c r="A45" s="37" t="s">
        <v>866</v>
      </c>
      <c r="B45" s="30"/>
      <c r="C45" s="31"/>
      <c r="D45" s="32"/>
    </row>
    <row r="46" ht="20.45" customHeight="1" spans="1:4">
      <c r="A46" s="41" t="s">
        <v>855</v>
      </c>
      <c r="B46" s="30"/>
      <c r="C46" s="31"/>
      <c r="D46" s="32"/>
    </row>
    <row r="47" ht="20.45" customHeight="1" spans="1:4">
      <c r="A47" s="41" t="s">
        <v>856</v>
      </c>
      <c r="B47" s="30"/>
      <c r="C47" s="31"/>
      <c r="D47" s="32"/>
    </row>
    <row r="48" ht="20.45" customHeight="1" spans="1:4">
      <c r="A48" s="23" t="s">
        <v>867</v>
      </c>
      <c r="B48" s="30"/>
      <c r="C48" s="31"/>
      <c r="D48" s="32"/>
    </row>
    <row r="49" ht="20.45" customHeight="1" spans="1:4">
      <c r="A49" s="26" t="s">
        <v>852</v>
      </c>
      <c r="B49" s="30"/>
      <c r="C49" s="31"/>
      <c r="D49" s="32"/>
    </row>
    <row r="50" ht="20.45" customHeight="1" spans="1:4">
      <c r="A50" s="26" t="s">
        <v>853</v>
      </c>
      <c r="B50" s="30"/>
      <c r="C50" s="31"/>
      <c r="D50" s="32"/>
    </row>
    <row r="51" ht="20.45" customHeight="1" spans="1:4">
      <c r="A51" s="26" t="s">
        <v>854</v>
      </c>
      <c r="B51" s="30"/>
      <c r="C51" s="31"/>
      <c r="D51" s="32"/>
    </row>
    <row r="52" ht="20.45" customHeight="1" spans="1:4">
      <c r="A52" s="26" t="s">
        <v>855</v>
      </c>
      <c r="B52" s="30"/>
      <c r="C52" s="31"/>
      <c r="D52" s="32"/>
    </row>
    <row r="53" ht="20.45" customHeight="1" spans="1:4">
      <c r="A53" s="26" t="s">
        <v>856</v>
      </c>
      <c r="B53" s="30"/>
      <c r="C53" s="31"/>
      <c r="D53" s="32"/>
    </row>
    <row r="54" ht="20.45" customHeight="1" spans="1:4">
      <c r="A54" s="23" t="s">
        <v>868</v>
      </c>
      <c r="B54" s="30"/>
      <c r="C54" s="31"/>
      <c r="D54" s="32"/>
    </row>
    <row r="55" ht="20.45" customHeight="1" spans="1:4">
      <c r="A55" s="26" t="s">
        <v>852</v>
      </c>
      <c r="B55" s="30"/>
      <c r="C55" s="31"/>
      <c r="D55" s="32"/>
    </row>
    <row r="56" ht="20.45" customHeight="1" spans="1:4">
      <c r="A56" s="26" t="s">
        <v>853</v>
      </c>
      <c r="B56" s="30"/>
      <c r="C56" s="31"/>
      <c r="D56" s="32"/>
    </row>
    <row r="57" ht="20.45" customHeight="1" spans="1:4">
      <c r="A57" s="26" t="s">
        <v>854</v>
      </c>
      <c r="B57" s="30"/>
      <c r="C57" s="31"/>
      <c r="D57" s="32"/>
    </row>
    <row r="58" ht="20.45" customHeight="1" spans="1:4">
      <c r="A58" s="26" t="s">
        <v>855</v>
      </c>
      <c r="B58" s="30"/>
      <c r="C58" s="31"/>
      <c r="D58" s="32"/>
    </row>
    <row r="59" ht="20.45" customHeight="1" spans="1:4">
      <c r="A59" s="26" t="s">
        <v>856</v>
      </c>
      <c r="B59" s="30"/>
      <c r="C59" s="31"/>
      <c r="D59" s="32"/>
    </row>
    <row r="60" ht="20.45" customHeight="1" spans="1:4">
      <c r="A60" s="23" t="s">
        <v>869</v>
      </c>
      <c r="B60" s="30"/>
      <c r="C60" s="31"/>
      <c r="D60" s="32"/>
    </row>
    <row r="61" ht="20.45" customHeight="1" spans="1:4">
      <c r="A61" s="26" t="s">
        <v>852</v>
      </c>
      <c r="B61" s="30"/>
      <c r="C61" s="31"/>
      <c r="D61" s="32"/>
    </row>
    <row r="62" ht="20.45" customHeight="1" spans="1:4">
      <c r="A62" s="26" t="s">
        <v>853</v>
      </c>
      <c r="B62" s="30"/>
      <c r="C62" s="31"/>
      <c r="D62" s="32"/>
    </row>
    <row r="63" ht="20.45" customHeight="1" spans="1:4">
      <c r="A63" s="26" t="s">
        <v>854</v>
      </c>
      <c r="B63" s="30"/>
      <c r="C63" s="31"/>
      <c r="D63" s="32"/>
    </row>
    <row r="64" ht="20.45" customHeight="1" spans="1:4">
      <c r="A64" s="26" t="s">
        <v>855</v>
      </c>
      <c r="B64" s="30"/>
      <c r="C64" s="31"/>
      <c r="D64" s="32"/>
    </row>
    <row r="65" ht="20.45" customHeight="1" spans="1:4">
      <c r="A65" s="26" t="s">
        <v>856</v>
      </c>
      <c r="B65" s="57"/>
      <c r="C65" s="58"/>
      <c r="D65" s="59"/>
    </row>
  </sheetData>
  <mergeCells count="1">
    <mergeCell ref="A2:D2"/>
  </mergeCells>
  <conditionalFormatting sqref="A5:A16 A31:A35 A37:A41 A49:A53 A55:A59 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D10" sqref="D10"/>
    </sheetView>
  </sheetViews>
  <sheetFormatPr defaultColWidth="9" defaultRowHeight="14.25" outlineLevelCol="3"/>
  <cols>
    <col min="1" max="1" width="46" style="12" customWidth="1"/>
    <col min="2" max="2" width="13" style="13" customWidth="1"/>
    <col min="3" max="3" width="13.375" style="12" customWidth="1"/>
    <col min="4" max="4" width="17.375" style="12" customWidth="1"/>
    <col min="5" max="16384" width="9" style="12"/>
  </cols>
  <sheetData>
    <row r="1" ht="19.35" customHeight="1" spans="1:1">
      <c r="A1" s="12" t="s">
        <v>870</v>
      </c>
    </row>
    <row r="2" ht="26.45" customHeight="1" spans="1:4">
      <c r="A2" s="14" t="s">
        <v>871</v>
      </c>
      <c r="B2" s="14"/>
      <c r="C2" s="14"/>
      <c r="D2" s="14"/>
    </row>
    <row r="3" ht="17.45" customHeight="1" spans="1:4">
      <c r="A3" s="15"/>
      <c r="B3" s="16"/>
      <c r="C3" s="17"/>
      <c r="D3" s="18" t="s">
        <v>672</v>
      </c>
    </row>
    <row r="4" ht="44.45" customHeight="1" spans="1:4">
      <c r="A4" s="19" t="s">
        <v>850</v>
      </c>
      <c r="B4" s="20" t="s">
        <v>62</v>
      </c>
      <c r="C4" s="21" t="s">
        <v>63</v>
      </c>
      <c r="D4" s="22" t="s">
        <v>64</v>
      </c>
    </row>
    <row r="5" ht="22.9" customHeight="1" spans="1:4">
      <c r="A5" s="23" t="s">
        <v>872</v>
      </c>
      <c r="B5" s="24"/>
      <c r="C5" s="24"/>
      <c r="D5" s="25"/>
    </row>
    <row r="6" ht="22.9" customHeight="1" spans="1:4">
      <c r="A6" s="26" t="s">
        <v>873</v>
      </c>
      <c r="B6" s="24"/>
      <c r="C6" s="24"/>
      <c r="D6" s="25"/>
    </row>
    <row r="7" ht="22.9" customHeight="1" spans="1:4">
      <c r="A7" s="26" t="s">
        <v>874</v>
      </c>
      <c r="B7" s="24"/>
      <c r="C7" s="24"/>
      <c r="D7" s="25"/>
    </row>
    <row r="8" ht="22.9" customHeight="1" spans="1:4">
      <c r="A8" s="26" t="s">
        <v>875</v>
      </c>
      <c r="B8" s="24"/>
      <c r="C8" s="24"/>
      <c r="D8" s="25"/>
    </row>
    <row r="9" ht="22.9" customHeight="1" spans="1:4">
      <c r="A9" s="26" t="s">
        <v>876</v>
      </c>
      <c r="B9" s="24"/>
      <c r="C9" s="24"/>
      <c r="D9" s="25"/>
    </row>
    <row r="10" ht="22.9" customHeight="1" spans="1:4">
      <c r="A10" s="23" t="s">
        <v>877</v>
      </c>
      <c r="B10" s="27">
        <f>SUM(B11:B14)</f>
        <v>2625</v>
      </c>
      <c r="C10" s="27">
        <f>SUM(C11:C14)</f>
        <v>2439</v>
      </c>
      <c r="D10" s="28">
        <f>(B10-C10)/C10</f>
        <v>0.0763</v>
      </c>
    </row>
    <row r="11" ht="22.9" customHeight="1" spans="1:4">
      <c r="A11" s="29" t="s">
        <v>878</v>
      </c>
      <c r="B11" s="30">
        <v>2383</v>
      </c>
      <c r="C11" s="31">
        <v>2249</v>
      </c>
      <c r="D11" s="32">
        <f t="shared" ref="D11:D12" si="0">(B11-C11)/C11</f>
        <v>0.0596</v>
      </c>
    </row>
    <row r="12" ht="22.9" customHeight="1" spans="1:4">
      <c r="A12" s="29" t="s">
        <v>879</v>
      </c>
      <c r="B12" s="30">
        <v>129</v>
      </c>
      <c r="C12" s="31">
        <v>92</v>
      </c>
      <c r="D12" s="32">
        <f t="shared" si="0"/>
        <v>0.4022</v>
      </c>
    </row>
    <row r="13" ht="22.9" customHeight="1" spans="1:4">
      <c r="A13" s="29" t="s">
        <v>880</v>
      </c>
      <c r="B13" s="30"/>
      <c r="C13" s="31"/>
      <c r="D13" s="31"/>
    </row>
    <row r="14" ht="22.9" customHeight="1" spans="1:4">
      <c r="A14" s="29" t="s">
        <v>881</v>
      </c>
      <c r="B14" s="30">
        <v>113</v>
      </c>
      <c r="C14" s="31">
        <v>98</v>
      </c>
      <c r="D14" s="32">
        <f>(B14-C14)/C14</f>
        <v>0.1531</v>
      </c>
    </row>
    <row r="15" ht="22.9" customHeight="1" spans="1:4">
      <c r="A15" s="23" t="s">
        <v>882</v>
      </c>
      <c r="B15" s="27">
        <f>SUM(B16:B17)</f>
        <v>7779</v>
      </c>
      <c r="C15" s="27">
        <f>SUM(C16:C17)</f>
        <v>6990</v>
      </c>
      <c r="D15" s="28">
        <f t="shared" ref="D15:D16" si="1">(B15-C15)/C15</f>
        <v>0.1129</v>
      </c>
    </row>
    <row r="16" ht="22.9" customHeight="1" spans="1:4">
      <c r="A16" s="33" t="s">
        <v>883</v>
      </c>
      <c r="B16" s="30">
        <v>7779</v>
      </c>
      <c r="C16" s="31">
        <v>6990</v>
      </c>
      <c r="D16" s="32">
        <f t="shared" si="1"/>
        <v>0.1129</v>
      </c>
    </row>
    <row r="17" ht="22.9" customHeight="1" spans="1:4">
      <c r="A17" s="33" t="s">
        <v>884</v>
      </c>
      <c r="B17" s="34"/>
      <c r="C17" s="35"/>
      <c r="D17" s="35"/>
    </row>
    <row r="18" ht="22.9" customHeight="1" spans="1:4">
      <c r="A18" s="23" t="s">
        <v>885</v>
      </c>
      <c r="B18" s="34"/>
      <c r="C18" s="35"/>
      <c r="D18" s="35"/>
    </row>
    <row r="19" ht="22.9" customHeight="1" spans="1:4">
      <c r="A19" s="36" t="s">
        <v>886</v>
      </c>
      <c r="B19" s="34"/>
      <c r="C19" s="35"/>
      <c r="D19" s="35"/>
    </row>
    <row r="20" ht="22.9" customHeight="1" spans="1:4">
      <c r="A20" s="36" t="s">
        <v>887</v>
      </c>
      <c r="B20" s="34"/>
      <c r="C20" s="35"/>
      <c r="D20" s="35"/>
    </row>
    <row r="21" ht="22.9" customHeight="1" spans="1:4">
      <c r="A21" s="36" t="s">
        <v>888</v>
      </c>
      <c r="B21" s="34"/>
      <c r="C21" s="35"/>
      <c r="D21" s="35"/>
    </row>
    <row r="22" ht="22.9" customHeight="1" spans="1:4">
      <c r="A22" s="23" t="s">
        <v>889</v>
      </c>
      <c r="B22" s="34"/>
      <c r="C22" s="35"/>
      <c r="D22" s="35"/>
    </row>
    <row r="23" ht="22.9" customHeight="1" spans="1:4">
      <c r="A23" s="37" t="s">
        <v>890</v>
      </c>
      <c r="B23" s="34"/>
      <c r="C23" s="35"/>
      <c r="D23" s="35"/>
    </row>
    <row r="24" ht="22.9" customHeight="1" spans="1:4">
      <c r="A24" s="38" t="s">
        <v>891</v>
      </c>
      <c r="B24" s="34"/>
      <c r="C24" s="35"/>
      <c r="D24" s="35"/>
    </row>
    <row r="25" ht="22.9" customHeight="1" spans="1:4">
      <c r="A25" s="38" t="s">
        <v>892</v>
      </c>
      <c r="B25" s="34"/>
      <c r="C25" s="35"/>
      <c r="D25" s="35"/>
    </row>
    <row r="26" ht="22.9" customHeight="1" spans="1:4">
      <c r="A26" s="38" t="s">
        <v>893</v>
      </c>
      <c r="B26" s="34"/>
      <c r="C26" s="35"/>
      <c r="D26" s="35"/>
    </row>
    <row r="27" ht="22.9" customHeight="1" spans="1:4">
      <c r="A27" s="39" t="s">
        <v>894</v>
      </c>
      <c r="B27" s="34"/>
      <c r="C27" s="35"/>
      <c r="D27" s="35"/>
    </row>
    <row r="28" ht="22.9" customHeight="1" spans="1:4">
      <c r="A28" s="40" t="s">
        <v>895</v>
      </c>
      <c r="B28" s="34"/>
      <c r="C28" s="35"/>
      <c r="D28" s="35"/>
    </row>
    <row r="29" ht="22.9" customHeight="1" spans="1:4">
      <c r="A29" s="40" t="s">
        <v>896</v>
      </c>
      <c r="B29" s="34"/>
      <c r="C29" s="35"/>
      <c r="D29" s="35"/>
    </row>
    <row r="30" ht="22.9" customHeight="1" spans="1:4">
      <c r="A30" s="40" t="s">
        <v>897</v>
      </c>
      <c r="B30" s="34"/>
      <c r="C30" s="35"/>
      <c r="D30" s="35"/>
    </row>
    <row r="31" ht="22.9" customHeight="1" spans="1:4">
      <c r="A31" s="37" t="s">
        <v>898</v>
      </c>
      <c r="B31" s="34"/>
      <c r="C31" s="35"/>
      <c r="D31" s="35"/>
    </row>
    <row r="32" ht="22.9" customHeight="1" spans="1:4">
      <c r="A32" s="41" t="s">
        <v>899</v>
      </c>
      <c r="B32" s="34"/>
      <c r="C32" s="35"/>
      <c r="D32" s="35"/>
    </row>
    <row r="33" ht="22.9" customHeight="1" spans="1:4">
      <c r="A33" s="41" t="s">
        <v>896</v>
      </c>
      <c r="B33" s="34"/>
      <c r="C33" s="35"/>
      <c r="D33" s="35"/>
    </row>
    <row r="34" ht="22.9" customHeight="1" spans="1:4">
      <c r="A34" s="41" t="s">
        <v>900</v>
      </c>
      <c r="B34" s="34"/>
      <c r="C34" s="35"/>
      <c r="D34" s="35"/>
    </row>
    <row r="35" ht="22.9" customHeight="1" spans="1:4">
      <c r="A35" s="23" t="s">
        <v>901</v>
      </c>
      <c r="B35" s="34"/>
      <c r="C35" s="35"/>
      <c r="D35" s="35"/>
    </row>
    <row r="36" ht="22.9" customHeight="1" spans="1:4">
      <c r="A36" s="42" t="s">
        <v>902</v>
      </c>
      <c r="B36" s="34"/>
      <c r="C36" s="35"/>
      <c r="D36" s="35"/>
    </row>
    <row r="37" ht="22.9" customHeight="1" spans="1:4">
      <c r="A37" s="42" t="s">
        <v>903</v>
      </c>
      <c r="B37" s="34"/>
      <c r="C37" s="35"/>
      <c r="D37" s="35"/>
    </row>
    <row r="38" ht="22.9" customHeight="1" spans="1:4">
      <c r="A38" s="42" t="s">
        <v>904</v>
      </c>
      <c r="B38" s="34"/>
      <c r="C38" s="35"/>
      <c r="D38" s="35"/>
    </row>
    <row r="39" ht="22.9" customHeight="1" spans="1:4">
      <c r="A39" s="42" t="s">
        <v>905</v>
      </c>
      <c r="B39" s="34"/>
      <c r="C39" s="35"/>
      <c r="D39" s="35"/>
    </row>
    <row r="40" ht="22.9" customHeight="1" spans="1:4">
      <c r="A40" s="23" t="s">
        <v>906</v>
      </c>
      <c r="B40" s="34"/>
      <c r="C40" s="35"/>
      <c r="D40" s="35"/>
    </row>
    <row r="41" ht="22.9" customHeight="1" spans="1:4">
      <c r="A41" s="43" t="s">
        <v>907</v>
      </c>
      <c r="B41" s="34"/>
      <c r="C41" s="35"/>
      <c r="D41" s="35"/>
    </row>
    <row r="42" ht="22.9" customHeight="1" spans="1:4">
      <c r="A42" s="43" t="s">
        <v>908</v>
      </c>
      <c r="B42" s="34"/>
      <c r="C42" s="35"/>
      <c r="D42" s="35"/>
    </row>
    <row r="43" ht="22.9" customHeight="1" spans="1:4">
      <c r="A43" s="43" t="s">
        <v>875</v>
      </c>
      <c r="B43" s="34"/>
      <c r="C43" s="35"/>
      <c r="D43" s="35"/>
    </row>
    <row r="44" ht="22.9" customHeight="1" spans="1:4">
      <c r="A44" s="43" t="s">
        <v>909</v>
      </c>
      <c r="B44" s="34"/>
      <c r="C44" s="35"/>
      <c r="D44" s="35"/>
    </row>
    <row r="45" ht="22.9" customHeight="1" spans="1:4">
      <c r="A45" s="43" t="s">
        <v>910</v>
      </c>
      <c r="B45" s="34"/>
      <c r="C45" s="35"/>
      <c r="D45" s="35"/>
    </row>
    <row r="46" ht="22.9" customHeight="1" spans="1:4">
      <c r="A46" s="23" t="s">
        <v>911</v>
      </c>
      <c r="B46" s="34"/>
      <c r="C46" s="35"/>
      <c r="D46" s="35"/>
    </row>
    <row r="47" ht="22.9" customHeight="1" spans="1:4">
      <c r="A47" s="44" t="s">
        <v>912</v>
      </c>
      <c r="B47" s="34"/>
      <c r="C47" s="35"/>
      <c r="D47" s="35"/>
    </row>
    <row r="48" ht="22.9" customHeight="1" spans="1:4">
      <c r="A48" s="44" t="s">
        <v>913</v>
      </c>
      <c r="B48" s="34"/>
      <c r="C48" s="35"/>
      <c r="D48" s="35"/>
    </row>
    <row r="49" ht="22.9" customHeight="1" spans="1:4">
      <c r="A49" s="44" t="s">
        <v>914</v>
      </c>
      <c r="B49" s="34"/>
      <c r="C49" s="35"/>
      <c r="D49" s="35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3" sqref="A13:C13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customHeight="1" spans="1:1">
      <c r="A1" s="1" t="s">
        <v>915</v>
      </c>
    </row>
    <row r="2" ht="29.45" customHeight="1" spans="1:3">
      <c r="A2" s="2" t="s">
        <v>916</v>
      </c>
      <c r="B2" s="2"/>
      <c r="C2" s="2"/>
    </row>
    <row r="3" ht="25.9" customHeight="1" spans="1:3">
      <c r="A3" s="3"/>
      <c r="B3" s="4"/>
      <c r="C3" s="5" t="s">
        <v>60</v>
      </c>
    </row>
    <row r="4" ht="27.75" customHeight="1" spans="1:3">
      <c r="A4" s="6" t="s">
        <v>917</v>
      </c>
      <c r="B4" s="6"/>
      <c r="C4" s="6" t="s">
        <v>918</v>
      </c>
    </row>
    <row r="5" ht="27.75" customHeight="1" spans="1:3">
      <c r="A5" s="7" t="s">
        <v>919</v>
      </c>
      <c r="B5" s="7"/>
      <c r="C5" s="8">
        <v>116434.29</v>
      </c>
    </row>
    <row r="6" ht="27.75" customHeight="1" spans="1:3">
      <c r="A6" s="7" t="s">
        <v>920</v>
      </c>
      <c r="B6" s="7"/>
      <c r="C6" s="8">
        <v>31000</v>
      </c>
    </row>
    <row r="7" ht="27.75" customHeight="1" spans="1:3">
      <c r="A7" s="7" t="s">
        <v>921</v>
      </c>
      <c r="B7" s="7"/>
      <c r="C7" s="8">
        <v>3870.57</v>
      </c>
    </row>
    <row r="8" ht="27.75" customHeight="1" spans="1:3">
      <c r="A8" s="7" t="s">
        <v>922</v>
      </c>
      <c r="B8" s="7"/>
      <c r="C8" s="8">
        <v>143563.72</v>
      </c>
    </row>
    <row r="9" ht="27.75" customHeight="1" spans="1:3">
      <c r="A9" s="6" t="s">
        <v>923</v>
      </c>
      <c r="B9" s="6"/>
      <c r="C9" s="6" t="s">
        <v>918</v>
      </c>
    </row>
    <row r="10" ht="27.75" customHeight="1" spans="1:3">
      <c r="A10" s="7" t="s">
        <v>924</v>
      </c>
      <c r="B10" s="7"/>
      <c r="C10" s="9">
        <v>134340</v>
      </c>
    </row>
    <row r="11" ht="27.75" customHeight="1" spans="1:3">
      <c r="A11" s="7" t="s">
        <v>925</v>
      </c>
      <c r="B11" s="7"/>
      <c r="C11" s="9">
        <v>31000</v>
      </c>
    </row>
    <row r="12" ht="27.75" customHeight="1" spans="1:3">
      <c r="A12" s="7" t="s">
        <v>926</v>
      </c>
      <c r="B12" s="7"/>
      <c r="C12" s="9">
        <v>165340</v>
      </c>
    </row>
    <row r="13" ht="54.6" customHeight="1" spans="1:3">
      <c r="A13" s="11"/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F12" sqref="F12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927</v>
      </c>
    </row>
    <row r="2" ht="29.45" customHeight="1" spans="1:3">
      <c r="A2" s="2" t="s">
        <v>928</v>
      </c>
      <c r="B2" s="2"/>
      <c r="C2" s="2"/>
    </row>
    <row r="3" ht="25.9" customHeight="1" spans="1:3">
      <c r="A3" s="3"/>
      <c r="B3" s="4"/>
      <c r="C3" s="5" t="s">
        <v>60</v>
      </c>
    </row>
    <row r="4" ht="27.75" customHeight="1" spans="1:3">
      <c r="A4" s="6" t="s">
        <v>917</v>
      </c>
      <c r="B4" s="6"/>
      <c r="C4" s="6" t="s">
        <v>918</v>
      </c>
    </row>
    <row r="5" ht="27.75" customHeight="1" spans="1:3">
      <c r="A5" s="7" t="s">
        <v>919</v>
      </c>
      <c r="B5" s="7"/>
      <c r="C5" s="8">
        <v>116010.05</v>
      </c>
    </row>
    <row r="6" ht="27.75" customHeight="1" spans="1:3">
      <c r="A6" s="7" t="s">
        <v>920</v>
      </c>
      <c r="B6" s="7"/>
      <c r="C6" s="8">
        <v>31000</v>
      </c>
    </row>
    <row r="7" ht="27.75" customHeight="1" spans="1:3">
      <c r="A7" s="7" t="s">
        <v>921</v>
      </c>
      <c r="B7" s="7"/>
      <c r="C7" s="8">
        <v>3537.33</v>
      </c>
    </row>
    <row r="8" ht="27.75" customHeight="1" spans="1:3">
      <c r="A8" s="7" t="s">
        <v>922</v>
      </c>
      <c r="B8" s="7"/>
      <c r="C8" s="8">
        <v>143563.72</v>
      </c>
    </row>
    <row r="9" ht="27.75" customHeight="1" spans="1:3">
      <c r="A9" s="6" t="s">
        <v>923</v>
      </c>
      <c r="B9" s="6"/>
      <c r="C9" s="6" t="s">
        <v>918</v>
      </c>
    </row>
    <row r="10" ht="27.75" customHeight="1" spans="1:3">
      <c r="A10" s="7" t="s">
        <v>924</v>
      </c>
      <c r="B10" s="7"/>
      <c r="C10" s="9">
        <v>129479.5</v>
      </c>
    </row>
    <row r="11" ht="27.75" customHeight="1" spans="1:3">
      <c r="A11" s="7" t="s">
        <v>925</v>
      </c>
      <c r="B11" s="7"/>
      <c r="C11" s="9">
        <v>31000</v>
      </c>
    </row>
    <row r="12" ht="27.75" customHeight="1" spans="1:3">
      <c r="A12" s="7" t="s">
        <v>926</v>
      </c>
      <c r="B12" s="7"/>
      <c r="C12" s="9">
        <v>160479.5</v>
      </c>
    </row>
    <row r="13" ht="50.45" customHeight="1" spans="1:3">
      <c r="A13" s="11"/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12" sqref="H1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929</v>
      </c>
    </row>
    <row r="2" ht="29.45" customHeight="1" spans="1:3">
      <c r="A2" s="2" t="s">
        <v>930</v>
      </c>
      <c r="B2" s="2"/>
      <c r="C2" s="2"/>
    </row>
    <row r="3" ht="25.9" customHeight="1" spans="1:3">
      <c r="A3" s="3"/>
      <c r="B3" s="4"/>
      <c r="C3" s="5" t="s">
        <v>60</v>
      </c>
    </row>
    <row r="4" ht="29.25" customHeight="1" spans="1:3">
      <c r="A4" s="6" t="s">
        <v>917</v>
      </c>
      <c r="B4" s="6"/>
      <c r="C4" s="6" t="s">
        <v>918</v>
      </c>
    </row>
    <row r="5" ht="29.25" customHeight="1" spans="1:3">
      <c r="A5" s="7" t="s">
        <v>931</v>
      </c>
      <c r="B5" s="7"/>
      <c r="C5" s="8">
        <v>49044</v>
      </c>
    </row>
    <row r="6" ht="29.25" customHeight="1" spans="1:3">
      <c r="A6" s="7" t="s">
        <v>932</v>
      </c>
      <c r="B6" s="7"/>
      <c r="C6" s="8"/>
    </row>
    <row r="7" ht="29.25" customHeight="1" spans="1:3">
      <c r="A7" s="7" t="s">
        <v>933</v>
      </c>
      <c r="B7" s="7"/>
      <c r="C7" s="8">
        <v>264</v>
      </c>
    </row>
    <row r="8" ht="29.25" customHeight="1" spans="1:3">
      <c r="A8" s="7" t="s">
        <v>934</v>
      </c>
      <c r="B8" s="7"/>
      <c r="C8" s="8">
        <v>48780</v>
      </c>
    </row>
    <row r="9" ht="29.25" customHeight="1" spans="1:3">
      <c r="A9" s="6" t="s">
        <v>923</v>
      </c>
      <c r="B9" s="6"/>
      <c r="C9" s="6" t="s">
        <v>918</v>
      </c>
    </row>
    <row r="10" ht="29.25" customHeight="1" spans="1:3">
      <c r="A10" s="7" t="s">
        <v>935</v>
      </c>
      <c r="B10" s="7"/>
      <c r="C10" s="9">
        <v>59954</v>
      </c>
    </row>
    <row r="11" ht="29.25" customHeight="1" spans="1:3">
      <c r="A11" s="7" t="s">
        <v>936</v>
      </c>
      <c r="B11" s="7"/>
      <c r="C11" s="9">
        <v>0</v>
      </c>
    </row>
    <row r="12" ht="29.25" customHeight="1" spans="1:3">
      <c r="A12" s="7" t="s">
        <v>937</v>
      </c>
      <c r="B12" s="7"/>
      <c r="C12" s="9">
        <v>59954</v>
      </c>
    </row>
    <row r="13" spans="1:3">
      <c r="A13" s="3"/>
      <c r="B13" s="3"/>
      <c r="C13" s="3"/>
    </row>
    <row r="14" ht="49.9" customHeight="1" spans="1:3">
      <c r="A14" s="10"/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15" sqref="J15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938</v>
      </c>
    </row>
    <row r="2" ht="29.45" customHeight="1" spans="1:3">
      <c r="A2" s="2" t="s">
        <v>939</v>
      </c>
      <c r="B2" s="2"/>
      <c r="C2" s="2"/>
    </row>
    <row r="3" ht="25.9" customHeight="1" spans="1:3">
      <c r="A3" s="3"/>
      <c r="B3" s="4"/>
      <c r="C3" s="5" t="s">
        <v>60</v>
      </c>
    </row>
    <row r="4" ht="29.25" customHeight="1" spans="1:3">
      <c r="A4" s="6" t="s">
        <v>917</v>
      </c>
      <c r="B4" s="6"/>
      <c r="C4" s="6" t="s">
        <v>918</v>
      </c>
    </row>
    <row r="5" ht="29.25" customHeight="1" spans="1:3">
      <c r="A5" s="7" t="s">
        <v>931</v>
      </c>
      <c r="B5" s="7"/>
      <c r="C5" s="8">
        <v>49044</v>
      </c>
    </row>
    <row r="6" ht="29.25" customHeight="1" spans="1:3">
      <c r="A6" s="7" t="s">
        <v>932</v>
      </c>
      <c r="B6" s="7"/>
      <c r="C6" s="8">
        <v>0</v>
      </c>
    </row>
    <row r="7" ht="29.25" customHeight="1" spans="1:3">
      <c r="A7" s="7" t="s">
        <v>933</v>
      </c>
      <c r="B7" s="7"/>
      <c r="C7" s="8">
        <v>264</v>
      </c>
    </row>
    <row r="8" ht="29.25" customHeight="1" spans="1:3">
      <c r="A8" s="7" t="s">
        <v>934</v>
      </c>
      <c r="B8" s="7"/>
      <c r="C8" s="8">
        <v>48780</v>
      </c>
    </row>
    <row r="9" ht="29.25" customHeight="1" spans="1:3">
      <c r="A9" s="6" t="s">
        <v>923</v>
      </c>
      <c r="B9" s="6"/>
      <c r="C9" s="6" t="s">
        <v>918</v>
      </c>
    </row>
    <row r="10" ht="29.25" customHeight="1" spans="1:3">
      <c r="A10" s="7" t="s">
        <v>935</v>
      </c>
      <c r="B10" s="7"/>
      <c r="C10" s="9">
        <v>59954</v>
      </c>
    </row>
    <row r="11" ht="29.25" customHeight="1" spans="1:3">
      <c r="A11" s="7" t="s">
        <v>936</v>
      </c>
      <c r="B11" s="7"/>
      <c r="C11" s="9">
        <v>0</v>
      </c>
    </row>
    <row r="12" ht="29.25" customHeight="1" spans="1:3">
      <c r="A12" s="7" t="s">
        <v>937</v>
      </c>
      <c r="B12" s="7"/>
      <c r="C12" s="9">
        <v>59954</v>
      </c>
    </row>
    <row r="13" spans="1:3">
      <c r="A13" s="3"/>
      <c r="B13" s="3"/>
      <c r="C13" s="3"/>
    </row>
    <row r="14" ht="49.9" customHeight="1" spans="1:3">
      <c r="A14" s="10"/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topLeftCell="A16" workbookViewId="0">
      <selection activeCell="J25" sqref="J25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style="77" customWidth="1"/>
  </cols>
  <sheetData>
    <row r="1" ht="18" customHeight="1" spans="1:2">
      <c r="A1" s="218" t="s">
        <v>58</v>
      </c>
      <c r="B1" s="219"/>
    </row>
    <row r="2" ht="20.25" spans="1:4">
      <c r="A2" s="220" t="s">
        <v>59</v>
      </c>
      <c r="B2" s="220"/>
      <c r="C2" s="220"/>
      <c r="D2" s="232"/>
    </row>
    <row r="3" spans="1:4">
      <c r="A3" s="205"/>
      <c r="B3" s="219"/>
      <c r="D3" s="179" t="s">
        <v>60</v>
      </c>
    </row>
    <row r="4" ht="44.45" customHeight="1" spans="1:4">
      <c r="A4" s="233" t="s">
        <v>61</v>
      </c>
      <c r="B4" s="103" t="s">
        <v>62</v>
      </c>
      <c r="C4" s="21" t="s">
        <v>63</v>
      </c>
      <c r="D4" s="22" t="s">
        <v>64</v>
      </c>
    </row>
    <row r="5" spans="1:4">
      <c r="A5" s="234" t="s">
        <v>65</v>
      </c>
      <c r="B5" s="222">
        <f>SUM(B6:B21)</f>
        <v>18160</v>
      </c>
      <c r="C5" s="222">
        <f>SUM(C6:C21)</f>
        <v>16682</v>
      </c>
      <c r="D5" s="94">
        <f t="shared" ref="D5:D6" si="0">(B5-C5)/C5</f>
        <v>0.0886</v>
      </c>
    </row>
    <row r="6" spans="1:4">
      <c r="A6" s="235" t="s">
        <v>66</v>
      </c>
      <c r="B6" s="222">
        <v>8100</v>
      </c>
      <c r="C6" s="222">
        <v>6900</v>
      </c>
      <c r="D6" s="94">
        <f t="shared" si="0"/>
        <v>0.1739</v>
      </c>
    </row>
    <row r="7" spans="1:4">
      <c r="A7" s="235" t="s">
        <v>67</v>
      </c>
      <c r="B7" s="222"/>
      <c r="C7" s="222"/>
      <c r="D7" s="94"/>
    </row>
    <row r="8" spans="1:4">
      <c r="A8" s="235" t="s">
        <v>68</v>
      </c>
      <c r="B8" s="222">
        <v>2300</v>
      </c>
      <c r="C8" s="222">
        <v>2000</v>
      </c>
      <c r="D8" s="94">
        <f t="shared" ref="D8" si="1">(B8-C8)/C8</f>
        <v>0.15</v>
      </c>
    </row>
    <row r="9" spans="1:7">
      <c r="A9" s="235" t="s">
        <v>69</v>
      </c>
      <c r="B9" s="222"/>
      <c r="C9" s="222"/>
      <c r="D9" s="94"/>
      <c r="G9" s="106"/>
    </row>
    <row r="10" spans="1:4">
      <c r="A10" s="235" t="s">
        <v>70</v>
      </c>
      <c r="B10" s="222">
        <v>860</v>
      </c>
      <c r="C10" s="222">
        <v>800</v>
      </c>
      <c r="D10" s="94">
        <f t="shared" ref="D10" si="2">(B10-C10)/C10</f>
        <v>0.075</v>
      </c>
    </row>
    <row r="11" spans="1:4">
      <c r="A11" s="235" t="s">
        <v>71</v>
      </c>
      <c r="B11" s="222">
        <v>40</v>
      </c>
      <c r="C11" s="222">
        <v>42</v>
      </c>
      <c r="D11" s="94">
        <f t="shared" ref="D11:D20" si="3">(B11-C11)/C11</f>
        <v>-0.0476</v>
      </c>
    </row>
    <row r="12" spans="1:4">
      <c r="A12" s="235" t="s">
        <v>72</v>
      </c>
      <c r="B12" s="222">
        <v>800</v>
      </c>
      <c r="C12" s="222">
        <v>750</v>
      </c>
      <c r="D12" s="94">
        <f t="shared" si="3"/>
        <v>0.0667</v>
      </c>
    </row>
    <row r="13" spans="1:4">
      <c r="A13" s="235" t="s">
        <v>73</v>
      </c>
      <c r="B13" s="222">
        <v>600</v>
      </c>
      <c r="C13" s="222">
        <v>550</v>
      </c>
      <c r="D13" s="94">
        <f t="shared" si="3"/>
        <v>0.0909</v>
      </c>
    </row>
    <row r="14" spans="1:4">
      <c r="A14" s="235" t="s">
        <v>74</v>
      </c>
      <c r="B14" s="222">
        <v>200</v>
      </c>
      <c r="C14" s="222">
        <v>200</v>
      </c>
      <c r="D14" s="94">
        <f t="shared" si="3"/>
        <v>0</v>
      </c>
    </row>
    <row r="15" spans="1:4">
      <c r="A15" s="235" t="s">
        <v>75</v>
      </c>
      <c r="B15" s="222">
        <v>330</v>
      </c>
      <c r="C15" s="222">
        <v>330</v>
      </c>
      <c r="D15" s="94">
        <f t="shared" si="3"/>
        <v>0</v>
      </c>
    </row>
    <row r="16" spans="1:4">
      <c r="A16" s="235" t="s">
        <v>76</v>
      </c>
      <c r="B16" s="222">
        <v>1000</v>
      </c>
      <c r="C16" s="222">
        <v>730</v>
      </c>
      <c r="D16" s="94">
        <f t="shared" si="3"/>
        <v>0.3699</v>
      </c>
    </row>
    <row r="17" spans="1:4">
      <c r="A17" s="235" t="s">
        <v>77</v>
      </c>
      <c r="B17" s="222">
        <v>230</v>
      </c>
      <c r="C17" s="222">
        <v>350</v>
      </c>
      <c r="D17" s="94">
        <f t="shared" si="3"/>
        <v>-0.3429</v>
      </c>
    </row>
    <row r="18" spans="1:4">
      <c r="A18" s="235" t="s">
        <v>78</v>
      </c>
      <c r="B18" s="222">
        <v>700</v>
      </c>
      <c r="C18" s="222">
        <v>650</v>
      </c>
      <c r="D18" s="94">
        <f t="shared" si="3"/>
        <v>0.0769</v>
      </c>
    </row>
    <row r="19" spans="1:4">
      <c r="A19" s="235" t="s">
        <v>79</v>
      </c>
      <c r="B19" s="222">
        <v>1000</v>
      </c>
      <c r="C19" s="222">
        <v>580</v>
      </c>
      <c r="D19" s="94">
        <f t="shared" si="3"/>
        <v>0.7241</v>
      </c>
    </row>
    <row r="20" spans="1:4">
      <c r="A20" s="235" t="s">
        <v>80</v>
      </c>
      <c r="B20" s="222">
        <v>2000</v>
      </c>
      <c r="C20" s="222">
        <v>2800</v>
      </c>
      <c r="D20" s="94">
        <f t="shared" si="3"/>
        <v>-0.2857</v>
      </c>
    </row>
    <row r="21" spans="1:4">
      <c r="A21" s="235" t="s">
        <v>81</v>
      </c>
      <c r="B21" s="222"/>
      <c r="C21" s="222"/>
      <c r="D21" s="94"/>
    </row>
    <row r="22" spans="1:4">
      <c r="A22" s="234" t="s">
        <v>82</v>
      </c>
      <c r="B22" s="222">
        <f>SUM(B23:B30)</f>
        <v>9665</v>
      </c>
      <c r="C22" s="222">
        <f>SUM(C23:C30)</f>
        <v>8330</v>
      </c>
      <c r="D22" s="94">
        <f t="shared" ref="D22:D27" si="4">(B22-C22)/C22</f>
        <v>0.1603</v>
      </c>
    </row>
    <row r="23" spans="1:4">
      <c r="A23" s="235" t="s">
        <v>83</v>
      </c>
      <c r="B23" s="222">
        <v>1485</v>
      </c>
      <c r="C23" s="222">
        <v>1200</v>
      </c>
      <c r="D23" s="94">
        <f t="shared" si="4"/>
        <v>0.2375</v>
      </c>
    </row>
    <row r="24" spans="1:4">
      <c r="A24" s="235" t="s">
        <v>84</v>
      </c>
      <c r="B24" s="222">
        <v>3950</v>
      </c>
      <c r="C24" s="222">
        <v>3800</v>
      </c>
      <c r="D24" s="94">
        <f t="shared" si="4"/>
        <v>0.0395</v>
      </c>
    </row>
    <row r="25" spans="1:4">
      <c r="A25" s="235" t="s">
        <v>85</v>
      </c>
      <c r="B25" s="222">
        <v>1100</v>
      </c>
      <c r="C25" s="222">
        <v>1100</v>
      </c>
      <c r="D25" s="94">
        <f t="shared" si="4"/>
        <v>0</v>
      </c>
    </row>
    <row r="26" spans="1:4">
      <c r="A26" s="235" t="s">
        <v>86</v>
      </c>
      <c r="B26" s="222">
        <v>1500</v>
      </c>
      <c r="C26" s="222">
        <v>1000</v>
      </c>
      <c r="D26" s="94">
        <f t="shared" si="4"/>
        <v>0.5</v>
      </c>
    </row>
    <row r="27" spans="1:4">
      <c r="A27" s="235" t="s">
        <v>87</v>
      </c>
      <c r="B27" s="222">
        <v>1300</v>
      </c>
      <c r="C27" s="222">
        <v>800</v>
      </c>
      <c r="D27" s="94">
        <f t="shared" si="4"/>
        <v>0.625</v>
      </c>
    </row>
    <row r="28" spans="1:4">
      <c r="A28" s="235" t="s">
        <v>88</v>
      </c>
      <c r="B28" s="222"/>
      <c r="C28" s="222"/>
      <c r="D28" s="94"/>
    </row>
    <row r="29" spans="1:4">
      <c r="A29" s="235" t="s">
        <v>89</v>
      </c>
      <c r="B29" s="222">
        <v>230</v>
      </c>
      <c r="C29" s="222">
        <v>330</v>
      </c>
      <c r="D29" s="94">
        <f>(B29-C29)/C29</f>
        <v>-0.303</v>
      </c>
    </row>
    <row r="30" spans="1:4">
      <c r="A30" s="235" t="s">
        <v>90</v>
      </c>
      <c r="B30" s="222">
        <v>100</v>
      </c>
      <c r="C30" s="222">
        <v>100</v>
      </c>
      <c r="D30" s="94">
        <f>(B30-C30)/C30</f>
        <v>0</v>
      </c>
    </row>
    <row r="31" spans="1:4">
      <c r="A31" s="236" t="s">
        <v>91</v>
      </c>
      <c r="B31" s="222">
        <f>B5+B22</f>
        <v>27825</v>
      </c>
      <c r="C31" s="222">
        <f>C5+C22</f>
        <v>25012</v>
      </c>
      <c r="D31" s="94">
        <f t="shared" ref="D31" si="5">(B31-C31)/C31</f>
        <v>0.1125</v>
      </c>
    </row>
    <row r="32" spans="1:4">
      <c r="A32" s="237" t="s">
        <v>92</v>
      </c>
      <c r="B32" s="222">
        <v>10000</v>
      </c>
      <c r="C32" s="222">
        <v>10000</v>
      </c>
      <c r="D32" s="94">
        <f t="shared" ref="D32:D38" si="6">(B32-C32)/C32</f>
        <v>0</v>
      </c>
    </row>
    <row r="33" spans="1:4">
      <c r="A33" s="237" t="s">
        <v>93</v>
      </c>
      <c r="B33" s="222">
        <f>B34+B38+B39+B40+B41+B42+B43</f>
        <v>69148</v>
      </c>
      <c r="C33" s="222">
        <f>C34+C38+C39+C40+C41+C42+C43</f>
        <v>58003</v>
      </c>
      <c r="D33" s="94">
        <f t="shared" si="6"/>
        <v>0.1921</v>
      </c>
    </row>
    <row r="34" spans="1:4">
      <c r="A34" s="238" t="s">
        <v>94</v>
      </c>
      <c r="B34" s="222">
        <f>SUM(B35:B37)</f>
        <v>55464</v>
      </c>
      <c r="C34" s="222">
        <f>SUM(C35:C37)</f>
        <v>53532</v>
      </c>
      <c r="D34" s="94">
        <f t="shared" si="6"/>
        <v>0.0361</v>
      </c>
    </row>
    <row r="35" spans="1:4">
      <c r="A35" s="239" t="s">
        <v>95</v>
      </c>
      <c r="B35" s="240">
        <v>2471</v>
      </c>
      <c r="C35" s="241">
        <v>2471</v>
      </c>
      <c r="D35" s="94">
        <f t="shared" si="6"/>
        <v>0</v>
      </c>
    </row>
    <row r="36" spans="1:4">
      <c r="A36" s="239" t="s">
        <v>96</v>
      </c>
      <c r="B36" s="242">
        <v>37993</v>
      </c>
      <c r="C36" s="222">
        <v>36061</v>
      </c>
      <c r="D36" s="94">
        <f t="shared" si="6"/>
        <v>0.0536</v>
      </c>
    </row>
    <row r="37" spans="1:4">
      <c r="A37" s="239" t="s">
        <v>97</v>
      </c>
      <c r="B37" s="243">
        <v>15000</v>
      </c>
      <c r="C37" s="222">
        <v>15000</v>
      </c>
      <c r="D37" s="94">
        <f t="shared" si="6"/>
        <v>0</v>
      </c>
    </row>
    <row r="38" spans="1:4">
      <c r="A38" s="244" t="s">
        <v>98</v>
      </c>
      <c r="B38" s="222">
        <v>6</v>
      </c>
      <c r="C38" s="222">
        <v>98</v>
      </c>
      <c r="D38" s="94">
        <f t="shared" si="6"/>
        <v>-0.9388</v>
      </c>
    </row>
    <row r="39" spans="1:4">
      <c r="A39" s="245" t="s">
        <v>99</v>
      </c>
      <c r="B39" s="222"/>
      <c r="C39" s="222"/>
      <c r="D39" s="94"/>
    </row>
    <row r="40" spans="1:4">
      <c r="A40" s="245" t="s">
        <v>100</v>
      </c>
      <c r="B40" s="222">
        <v>11678</v>
      </c>
      <c r="C40" s="246">
        <v>2373</v>
      </c>
      <c r="D40" s="94">
        <f t="shared" ref="D40:D41" si="7">(B40-C40)/C40</f>
        <v>3.9212</v>
      </c>
    </row>
    <row r="41" spans="1:4">
      <c r="A41" s="238" t="s">
        <v>101</v>
      </c>
      <c r="B41" s="222">
        <v>2000</v>
      </c>
      <c r="C41" s="222">
        <v>2000</v>
      </c>
      <c r="D41" s="94">
        <f t="shared" si="7"/>
        <v>0</v>
      </c>
    </row>
    <row r="42" spans="1:4">
      <c r="A42" s="247" t="s">
        <v>102</v>
      </c>
      <c r="B42" s="222"/>
      <c r="C42" s="222"/>
      <c r="D42" s="94"/>
    </row>
    <row r="43" spans="1:4">
      <c r="A43" s="245" t="s">
        <v>103</v>
      </c>
      <c r="B43" s="222"/>
      <c r="C43" s="222"/>
      <c r="D43" s="94"/>
    </row>
    <row r="44" spans="1:4">
      <c r="A44" s="236" t="s">
        <v>104</v>
      </c>
      <c r="B44" s="222">
        <f>B31+B32+B33</f>
        <v>106973</v>
      </c>
      <c r="C44" s="222">
        <f>C31+C32+C33</f>
        <v>93015</v>
      </c>
      <c r="D44" s="94">
        <f>(B44-C44)/C44</f>
        <v>0.1501</v>
      </c>
    </row>
    <row r="45" spans="1:2">
      <c r="A45" s="248"/>
      <c r="B45" s="219"/>
    </row>
    <row r="46" spans="1:2">
      <c r="A46" s="248"/>
      <c r="B46" s="219"/>
    </row>
    <row r="47" spans="1:2">
      <c r="A47" s="248"/>
      <c r="B47" s="219"/>
    </row>
    <row r="48" spans="1:2">
      <c r="A48" s="219"/>
      <c r="B48" s="219"/>
    </row>
    <row r="49" spans="1:2">
      <c r="A49" s="219"/>
      <c r="B49" s="219"/>
    </row>
    <row r="50" spans="1:2">
      <c r="A50" s="219"/>
      <c r="B50" s="219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6" workbookViewId="0">
      <selection activeCell="C29" sqref="C29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18" t="s">
        <v>105</v>
      </c>
      <c r="B1" s="219"/>
    </row>
    <row r="2" ht="20.25" spans="1:4">
      <c r="A2" s="220" t="s">
        <v>106</v>
      </c>
      <c r="B2" s="220"/>
      <c r="C2" s="220"/>
      <c r="D2" s="220"/>
    </row>
    <row r="3" spans="1:4">
      <c r="A3" s="205"/>
      <c r="B3" s="219"/>
      <c r="D3" s="221" t="s">
        <v>60</v>
      </c>
    </row>
    <row r="4" ht="42.6" customHeight="1" spans="1:4">
      <c r="A4" s="103" t="s">
        <v>107</v>
      </c>
      <c r="B4" s="103" t="s">
        <v>62</v>
      </c>
      <c r="C4" s="21" t="s">
        <v>63</v>
      </c>
      <c r="D4" s="22" t="s">
        <v>64</v>
      </c>
    </row>
    <row r="5" spans="1:4">
      <c r="A5" s="95" t="s">
        <v>108</v>
      </c>
      <c r="B5" s="222">
        <v>8163</v>
      </c>
      <c r="C5" s="222">
        <v>6653</v>
      </c>
      <c r="D5" s="94">
        <f>(B5-C5)/C5</f>
        <v>0.227</v>
      </c>
    </row>
    <row r="6" spans="1:4">
      <c r="A6" s="95" t="s">
        <v>109</v>
      </c>
      <c r="B6" s="223"/>
      <c r="C6" s="224"/>
      <c r="D6" s="94"/>
    </row>
    <row r="7" spans="1:4">
      <c r="A7" s="95" t="s">
        <v>110</v>
      </c>
      <c r="B7" s="222">
        <v>96</v>
      </c>
      <c r="C7" s="222">
        <v>86</v>
      </c>
      <c r="D7" s="94">
        <f t="shared" ref="D7" si="0">(B7-C7)/C7</f>
        <v>0.1163</v>
      </c>
    </row>
    <row r="8" spans="1:4">
      <c r="A8" s="95" t="s">
        <v>111</v>
      </c>
      <c r="B8" s="222">
        <v>5863</v>
      </c>
      <c r="C8" s="222">
        <v>4546</v>
      </c>
      <c r="D8" s="94">
        <f t="shared" ref="D8:D19" si="1">(B8-C8)/C8</f>
        <v>0.2897</v>
      </c>
    </row>
    <row r="9" spans="1:7">
      <c r="A9" s="95" t="s">
        <v>112</v>
      </c>
      <c r="B9" s="222">
        <v>23415</v>
      </c>
      <c r="C9" s="222">
        <v>15818</v>
      </c>
      <c r="D9" s="94">
        <f t="shared" si="1"/>
        <v>0.4803</v>
      </c>
      <c r="G9" s="106"/>
    </row>
    <row r="10" spans="1:4">
      <c r="A10" s="95" t="s">
        <v>113</v>
      </c>
      <c r="B10" s="222">
        <v>237</v>
      </c>
      <c r="C10" s="222">
        <v>230</v>
      </c>
      <c r="D10" s="94">
        <f t="shared" si="1"/>
        <v>0.0304</v>
      </c>
    </row>
    <row r="11" spans="1:4">
      <c r="A11" s="95" t="s">
        <v>114</v>
      </c>
      <c r="B11" s="222">
        <v>3357</v>
      </c>
      <c r="C11" s="222">
        <v>893</v>
      </c>
      <c r="D11" s="94">
        <f t="shared" si="1"/>
        <v>2.7592</v>
      </c>
    </row>
    <row r="12" spans="1:4">
      <c r="A12" s="95" t="s">
        <v>115</v>
      </c>
      <c r="B12" s="222">
        <v>7477</v>
      </c>
      <c r="C12" s="222">
        <v>6104</v>
      </c>
      <c r="D12" s="94">
        <f t="shared" si="1"/>
        <v>0.2249</v>
      </c>
    </row>
    <row r="13" spans="1:4">
      <c r="A13" s="95" t="s">
        <v>116</v>
      </c>
      <c r="B13" s="222">
        <v>10247</v>
      </c>
      <c r="C13" s="222">
        <v>5009</v>
      </c>
      <c r="D13" s="94">
        <f t="shared" si="1"/>
        <v>1.0457</v>
      </c>
    </row>
    <row r="14" spans="1:4">
      <c r="A14" s="95" t="s">
        <v>117</v>
      </c>
      <c r="B14" s="222">
        <v>2811</v>
      </c>
      <c r="C14" s="222">
        <v>2526</v>
      </c>
      <c r="D14" s="94">
        <f t="shared" si="1"/>
        <v>0.1128</v>
      </c>
    </row>
    <row r="15" spans="1:4">
      <c r="A15" s="95" t="s">
        <v>118</v>
      </c>
      <c r="B15" s="222">
        <v>2053</v>
      </c>
      <c r="C15" s="222">
        <v>4367</v>
      </c>
      <c r="D15" s="94">
        <f t="shared" si="1"/>
        <v>-0.5299</v>
      </c>
    </row>
    <row r="16" spans="1:4">
      <c r="A16" s="95" t="s">
        <v>119</v>
      </c>
      <c r="B16" s="222">
        <v>12327</v>
      </c>
      <c r="C16" s="222">
        <v>11538</v>
      </c>
      <c r="D16" s="94">
        <f t="shared" si="1"/>
        <v>0.0684</v>
      </c>
    </row>
    <row r="17" spans="1:4">
      <c r="A17" s="95" t="s">
        <v>120</v>
      </c>
      <c r="B17" s="222">
        <v>1674</v>
      </c>
      <c r="C17" s="222">
        <v>5953</v>
      </c>
      <c r="D17" s="94">
        <f t="shared" si="1"/>
        <v>-0.7188</v>
      </c>
    </row>
    <row r="18" spans="1:4">
      <c r="A18" s="95" t="s">
        <v>121</v>
      </c>
      <c r="B18" s="222">
        <v>420</v>
      </c>
      <c r="C18" s="222">
        <v>1333</v>
      </c>
      <c r="D18" s="94">
        <f t="shared" si="1"/>
        <v>-0.6849</v>
      </c>
    </row>
    <row r="19" spans="1:4">
      <c r="A19" s="95" t="s">
        <v>122</v>
      </c>
      <c r="B19" s="222">
        <v>3292</v>
      </c>
      <c r="C19" s="222">
        <v>4373</v>
      </c>
      <c r="D19" s="94">
        <f t="shared" si="1"/>
        <v>-0.2472</v>
      </c>
    </row>
    <row r="20" spans="1:4">
      <c r="A20" s="95" t="s">
        <v>123</v>
      </c>
      <c r="B20" s="222"/>
      <c r="C20" s="222"/>
      <c r="D20" s="94"/>
    </row>
    <row r="21" spans="1:4">
      <c r="A21" s="95" t="s">
        <v>124</v>
      </c>
      <c r="B21" s="222"/>
      <c r="C21" s="222"/>
      <c r="D21" s="94"/>
    </row>
    <row r="22" spans="1:4">
      <c r="A22" s="95" t="s">
        <v>125</v>
      </c>
      <c r="B22" s="222">
        <v>795</v>
      </c>
      <c r="C22" s="222">
        <v>587</v>
      </c>
      <c r="D22" s="94">
        <f t="shared" ref="D22:D27" si="2">(B22-C22)/C22</f>
        <v>0.3543</v>
      </c>
    </row>
    <row r="23" spans="1:4">
      <c r="A23" s="95" t="s">
        <v>126</v>
      </c>
      <c r="B23" s="222">
        <v>235</v>
      </c>
      <c r="C23" s="222">
        <v>691</v>
      </c>
      <c r="D23" s="94">
        <f t="shared" si="2"/>
        <v>-0.6599</v>
      </c>
    </row>
    <row r="24" spans="1:4">
      <c r="A24" s="95" t="s">
        <v>127</v>
      </c>
      <c r="B24" s="222">
        <v>207</v>
      </c>
      <c r="C24" s="222">
        <v>181</v>
      </c>
      <c r="D24" s="94">
        <f t="shared" si="2"/>
        <v>0.1436</v>
      </c>
    </row>
    <row r="25" spans="1:4">
      <c r="A25" s="95" t="s">
        <v>128</v>
      </c>
      <c r="B25" s="222">
        <v>1000</v>
      </c>
      <c r="C25" s="222">
        <v>800</v>
      </c>
      <c r="D25" s="94">
        <f t="shared" si="2"/>
        <v>0.25</v>
      </c>
    </row>
    <row r="26" spans="1:4">
      <c r="A26" s="95" t="s">
        <v>129</v>
      </c>
      <c r="B26" s="222">
        <v>6146</v>
      </c>
      <c r="C26" s="222">
        <v>9813</v>
      </c>
      <c r="D26" s="94">
        <f t="shared" si="2"/>
        <v>-0.3737</v>
      </c>
    </row>
    <row r="27" spans="1:4">
      <c r="A27" s="95" t="s">
        <v>130</v>
      </c>
      <c r="B27" s="222">
        <v>8924</v>
      </c>
      <c r="C27" s="222">
        <v>3380</v>
      </c>
      <c r="D27" s="94">
        <f t="shared" si="2"/>
        <v>1.6402</v>
      </c>
    </row>
    <row r="28" spans="1:4">
      <c r="A28" s="95" t="s">
        <v>131</v>
      </c>
      <c r="B28" s="222"/>
      <c r="C28" s="222"/>
      <c r="D28" s="94"/>
    </row>
    <row r="29" ht="16.15" customHeight="1" spans="1:4">
      <c r="A29" s="225" t="s">
        <v>132</v>
      </c>
      <c r="B29" s="222">
        <f>SUM(B5:B28)</f>
        <v>98739</v>
      </c>
      <c r="C29" s="222">
        <f>SUM(C5:C28)</f>
        <v>84881</v>
      </c>
      <c r="D29" s="94">
        <f>(B29-C29)/C29</f>
        <v>0.1633</v>
      </c>
    </row>
    <row r="30" ht="15" customHeight="1" spans="1:4">
      <c r="A30" s="226" t="s">
        <v>133</v>
      </c>
      <c r="B30" s="222"/>
      <c r="C30" s="222"/>
      <c r="D30" s="94"/>
    </row>
    <row r="31" ht="15" customHeight="1" spans="1:4">
      <c r="A31" s="226" t="s">
        <v>134</v>
      </c>
      <c r="B31" s="222"/>
      <c r="C31" s="222"/>
      <c r="D31" s="94"/>
    </row>
    <row r="32" ht="15" customHeight="1" spans="1:4">
      <c r="A32" s="227" t="s">
        <v>135</v>
      </c>
      <c r="B32" s="222">
        <v>5669</v>
      </c>
      <c r="C32" s="222">
        <v>5569</v>
      </c>
      <c r="D32" s="94">
        <f>(B32-C32)/C32</f>
        <v>0.018</v>
      </c>
    </row>
    <row r="33" ht="15" customHeight="1" spans="1:4">
      <c r="A33" s="227" t="s">
        <v>136</v>
      </c>
      <c r="B33" s="222"/>
      <c r="C33" s="222"/>
      <c r="D33" s="94"/>
    </row>
    <row r="34" ht="15" customHeight="1" spans="1:4">
      <c r="A34" s="228" t="s">
        <v>137</v>
      </c>
      <c r="B34" s="222"/>
      <c r="C34" s="222"/>
      <c r="D34" s="94"/>
    </row>
    <row r="35" ht="15.6" customHeight="1" spans="1:4">
      <c r="A35" s="228" t="s">
        <v>138</v>
      </c>
      <c r="B35" s="222"/>
      <c r="C35" s="222"/>
      <c r="D35" s="94"/>
    </row>
    <row r="36" spans="1:4">
      <c r="A36" s="227" t="s">
        <v>139</v>
      </c>
      <c r="B36" s="222">
        <v>2565</v>
      </c>
      <c r="C36" s="222">
        <v>2565</v>
      </c>
      <c r="D36" s="94">
        <f>(B36-C36)/C36</f>
        <v>0</v>
      </c>
    </row>
    <row r="37" spans="1:4">
      <c r="A37" s="71" t="s">
        <v>140</v>
      </c>
      <c r="B37" s="222"/>
      <c r="C37" s="222"/>
      <c r="D37" s="94"/>
    </row>
    <row r="38" spans="1:4">
      <c r="A38" s="228" t="s">
        <v>141</v>
      </c>
      <c r="B38" s="222"/>
      <c r="C38" s="222"/>
      <c r="D38" s="94"/>
    </row>
    <row r="39" spans="1:4">
      <c r="A39" s="229" t="s">
        <v>142</v>
      </c>
      <c r="B39" s="222"/>
      <c r="C39" s="222"/>
      <c r="D39" s="94"/>
    </row>
    <row r="40" spans="1:4">
      <c r="A40" s="230" t="s">
        <v>143</v>
      </c>
      <c r="B40" s="222"/>
      <c r="C40" s="222"/>
      <c r="D40" s="94"/>
    </row>
    <row r="41" spans="1:4">
      <c r="A41" s="230" t="s">
        <v>144</v>
      </c>
      <c r="B41" s="222"/>
      <c r="C41" s="222"/>
      <c r="D41" s="94"/>
    </row>
    <row r="42" spans="1:4">
      <c r="A42" s="230" t="s">
        <v>145</v>
      </c>
      <c r="B42" s="222"/>
      <c r="C42" s="222"/>
      <c r="D42" s="94"/>
    </row>
    <row r="43" spans="1:4">
      <c r="A43" s="231" t="s">
        <v>146</v>
      </c>
      <c r="B43" s="222"/>
      <c r="C43" s="222"/>
      <c r="D43" s="94"/>
    </row>
    <row r="44" spans="1:4">
      <c r="A44" s="223" t="s">
        <v>147</v>
      </c>
      <c r="B44" s="222"/>
      <c r="C44" s="222"/>
      <c r="D44" s="94"/>
    </row>
    <row r="45" spans="1:4">
      <c r="A45" s="225" t="s">
        <v>148</v>
      </c>
      <c r="B45" s="222">
        <f>B29+B32+B36</f>
        <v>106973</v>
      </c>
      <c r="C45" s="222">
        <f>C29+C32+C36</f>
        <v>93015</v>
      </c>
      <c r="D45" s="94">
        <f>(B45-C45)/C45</f>
        <v>0.1501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4"/>
  <sheetViews>
    <sheetView topLeftCell="A211" workbookViewId="0">
      <selection activeCell="B237" sqref="B237"/>
    </sheetView>
  </sheetViews>
  <sheetFormatPr defaultColWidth="9" defaultRowHeight="14.25" outlineLevelCol="4"/>
  <cols>
    <col min="1" max="1" width="11.625" style="98" customWidth="1"/>
    <col min="2" max="2" width="44.625" customWidth="1"/>
    <col min="3" max="4" width="12.125" style="98" customWidth="1"/>
    <col min="5" max="5" width="15.125" style="99" customWidth="1"/>
  </cols>
  <sheetData>
    <row r="1" spans="1:3">
      <c r="A1" s="201" t="s">
        <v>149</v>
      </c>
      <c r="B1" s="201"/>
      <c r="C1" s="202"/>
    </row>
    <row r="2" ht="30" customHeight="1" spans="1:5">
      <c r="A2" s="203" t="s">
        <v>150</v>
      </c>
      <c r="B2" s="203"/>
      <c r="C2" s="203"/>
      <c r="D2" s="203"/>
      <c r="E2" s="204"/>
    </row>
    <row r="3" spans="2:5">
      <c r="B3" s="205"/>
      <c r="C3" s="202"/>
      <c r="E3" s="206" t="s">
        <v>60</v>
      </c>
    </row>
    <row r="4" ht="51" customHeight="1" spans="1:5">
      <c r="A4" s="103" t="s">
        <v>107</v>
      </c>
      <c r="B4" s="103"/>
      <c r="C4" s="207" t="s">
        <v>62</v>
      </c>
      <c r="D4" s="21" t="s">
        <v>63</v>
      </c>
      <c r="E4" s="22" t="s">
        <v>64</v>
      </c>
    </row>
    <row r="5" spans="1:5">
      <c r="A5" s="208" t="s">
        <v>151</v>
      </c>
      <c r="B5" s="209" t="s">
        <v>152</v>
      </c>
      <c r="C5" s="210">
        <f>SUM(C6:C54)</f>
        <v>8163.24</v>
      </c>
      <c r="D5" s="210">
        <f>SUM(D6:D54)</f>
        <v>6652.69</v>
      </c>
      <c r="E5" s="94">
        <f t="shared" ref="E5" si="0">(C5-D5)/D5</f>
        <v>0.2271</v>
      </c>
    </row>
    <row r="6" s="199" customFormat="1" ht="13.5" spans="1:5">
      <c r="A6" s="208" t="s">
        <v>153</v>
      </c>
      <c r="B6" s="209" t="s">
        <v>154</v>
      </c>
      <c r="C6" s="210">
        <v>356.27</v>
      </c>
      <c r="D6" s="210">
        <v>232.95</v>
      </c>
      <c r="E6" s="94">
        <f t="shared" ref="E6" si="1">(C6-D6)/D6</f>
        <v>0.5294</v>
      </c>
    </row>
    <row r="7" s="199" customFormat="1" ht="13.5" spans="1:5">
      <c r="A7" s="208" t="s">
        <v>155</v>
      </c>
      <c r="B7" s="209" t="s">
        <v>156</v>
      </c>
      <c r="C7" s="210">
        <v>3.5</v>
      </c>
      <c r="D7" s="210">
        <v>0</v>
      </c>
      <c r="E7" s="94"/>
    </row>
    <row r="8" s="199" customFormat="1" ht="13.5" spans="1:5">
      <c r="A8" s="208" t="s">
        <v>157</v>
      </c>
      <c r="B8" s="209" t="s">
        <v>158</v>
      </c>
      <c r="C8" s="210">
        <v>35</v>
      </c>
      <c r="D8" s="210">
        <v>60</v>
      </c>
      <c r="E8" s="94">
        <f>(C8-D8)/D8</f>
        <v>-0.4167</v>
      </c>
    </row>
    <row r="9" s="199" customFormat="1" ht="13.5" spans="1:5">
      <c r="A9" s="208" t="s">
        <v>159</v>
      </c>
      <c r="B9" s="209" t="s">
        <v>160</v>
      </c>
      <c r="C9" s="210">
        <v>310.76</v>
      </c>
      <c r="D9" s="210">
        <v>233</v>
      </c>
      <c r="E9" s="94">
        <f>(C9-D9)/D9</f>
        <v>0.3337</v>
      </c>
    </row>
    <row r="10" s="199" customFormat="1" ht="13.5" spans="1:5">
      <c r="A10" s="208" t="s">
        <v>161</v>
      </c>
      <c r="B10" s="209" t="s">
        <v>162</v>
      </c>
      <c r="C10" s="210">
        <v>670.71</v>
      </c>
      <c r="D10" s="210">
        <v>430.7</v>
      </c>
      <c r="E10" s="94">
        <f>(C10-D10)/D10</f>
        <v>0.5573</v>
      </c>
    </row>
    <row r="11" s="199" customFormat="1" ht="13.5" spans="1:5">
      <c r="A11" s="208" t="s">
        <v>163</v>
      </c>
      <c r="B11" s="209" t="s">
        <v>164</v>
      </c>
      <c r="C11" s="210">
        <v>3.9</v>
      </c>
      <c r="D11" s="210">
        <v>0</v>
      </c>
      <c r="E11" s="94"/>
    </row>
    <row r="12" s="199" customFormat="1" ht="13.5" spans="1:5">
      <c r="A12" s="208" t="s">
        <v>165</v>
      </c>
      <c r="B12" s="209" t="s">
        <v>166</v>
      </c>
      <c r="C12" s="210">
        <v>379.12</v>
      </c>
      <c r="D12" s="210">
        <v>329.72</v>
      </c>
      <c r="E12" s="94">
        <f t="shared" ref="E12" si="2">(C12-D12)/D12</f>
        <v>0.1498</v>
      </c>
    </row>
    <row r="13" s="199" customFormat="1" ht="13.5" spans="1:5">
      <c r="A13" s="208" t="s">
        <v>167</v>
      </c>
      <c r="B13" s="209" t="s">
        <v>168</v>
      </c>
      <c r="C13" s="210">
        <v>59.9</v>
      </c>
      <c r="D13" s="210">
        <v>59.15</v>
      </c>
      <c r="E13" s="94">
        <f t="shared" ref="E13:E26" si="3">(C13-D13)/D13</f>
        <v>0.0127</v>
      </c>
    </row>
    <row r="14" s="199" customFormat="1" ht="13.5" spans="1:5">
      <c r="A14" s="208" t="s">
        <v>169</v>
      </c>
      <c r="B14" s="209" t="s">
        <v>170</v>
      </c>
      <c r="C14" s="210">
        <v>154</v>
      </c>
      <c r="D14" s="210">
        <v>315</v>
      </c>
      <c r="E14" s="94">
        <f t="shared" si="3"/>
        <v>-0.5111</v>
      </c>
    </row>
    <row r="15" s="199" customFormat="1" ht="13.5" spans="1:5">
      <c r="A15" s="208" t="s">
        <v>171</v>
      </c>
      <c r="B15" s="209" t="s">
        <v>172</v>
      </c>
      <c r="C15" s="210">
        <v>164.1</v>
      </c>
      <c r="D15" s="210">
        <v>122.29</v>
      </c>
      <c r="E15" s="94">
        <f t="shared" si="3"/>
        <v>0.3419</v>
      </c>
    </row>
    <row r="16" s="199" customFormat="1" ht="13.5" spans="1:5">
      <c r="A16" s="208" t="s">
        <v>173</v>
      </c>
      <c r="B16" s="209" t="s">
        <v>174</v>
      </c>
      <c r="C16" s="210">
        <v>152.81</v>
      </c>
      <c r="D16" s="210">
        <v>103.82</v>
      </c>
      <c r="E16" s="94">
        <f t="shared" si="3"/>
        <v>0.4719</v>
      </c>
    </row>
    <row r="17" s="199" customFormat="1" ht="13.5" spans="1:5">
      <c r="A17" s="208" t="s">
        <v>175</v>
      </c>
      <c r="B17" s="209" t="s">
        <v>176</v>
      </c>
      <c r="C17" s="210">
        <v>0</v>
      </c>
      <c r="D17" s="210">
        <v>5</v>
      </c>
      <c r="E17" s="94">
        <f t="shared" si="3"/>
        <v>-1</v>
      </c>
    </row>
    <row r="18" s="199" customFormat="1" ht="13.5" spans="1:5">
      <c r="A18" s="208" t="s">
        <v>177</v>
      </c>
      <c r="B18" s="209" t="s">
        <v>178</v>
      </c>
      <c r="C18" s="210">
        <v>234.31</v>
      </c>
      <c r="D18" s="210">
        <v>158.87</v>
      </c>
      <c r="E18" s="94">
        <f t="shared" si="3"/>
        <v>0.4749</v>
      </c>
    </row>
    <row r="19" s="199" customFormat="1" ht="13.5" spans="1:5">
      <c r="A19" s="208" t="s">
        <v>179</v>
      </c>
      <c r="B19" s="209" t="s">
        <v>180</v>
      </c>
      <c r="C19" s="210">
        <v>60</v>
      </c>
      <c r="D19" s="210">
        <v>28</v>
      </c>
      <c r="E19" s="94">
        <f t="shared" si="3"/>
        <v>1.1429</v>
      </c>
    </row>
    <row r="20" s="199" customFormat="1" ht="13.5" spans="1:5">
      <c r="A20" s="208" t="s">
        <v>181</v>
      </c>
      <c r="B20" s="209" t="s">
        <v>182</v>
      </c>
      <c r="C20" s="210">
        <v>413.32</v>
      </c>
      <c r="D20" s="210">
        <v>315.73</v>
      </c>
      <c r="E20" s="94">
        <f t="shared" si="3"/>
        <v>0.3091</v>
      </c>
    </row>
    <row r="21" s="199" customFormat="1" ht="13.5" spans="1:5">
      <c r="A21" s="208" t="s">
        <v>183</v>
      </c>
      <c r="B21" s="209" t="s">
        <v>184</v>
      </c>
      <c r="C21" s="210">
        <v>100</v>
      </c>
      <c r="D21" s="210">
        <v>60</v>
      </c>
      <c r="E21" s="94">
        <f t="shared" si="3"/>
        <v>0.6667</v>
      </c>
    </row>
    <row r="22" s="199" customFormat="1" ht="13.5" spans="1:5">
      <c r="A22" s="208" t="s">
        <v>185</v>
      </c>
      <c r="B22" s="209" t="s">
        <v>186</v>
      </c>
      <c r="C22" s="210">
        <v>10</v>
      </c>
      <c r="D22" s="210">
        <v>10</v>
      </c>
      <c r="E22" s="94">
        <f t="shared" si="3"/>
        <v>0</v>
      </c>
    </row>
    <row r="23" s="199" customFormat="1" ht="13.5" spans="1:5">
      <c r="A23" s="208" t="s">
        <v>187</v>
      </c>
      <c r="B23" s="209" t="s">
        <v>188</v>
      </c>
      <c r="C23" s="210">
        <v>166</v>
      </c>
      <c r="D23" s="210">
        <v>166</v>
      </c>
      <c r="E23" s="94">
        <f t="shared" si="3"/>
        <v>0</v>
      </c>
    </row>
    <row r="24" s="199" customFormat="1" ht="13.5" spans="1:5">
      <c r="A24" s="208" t="s">
        <v>189</v>
      </c>
      <c r="B24" s="209" t="s">
        <v>190</v>
      </c>
      <c r="C24" s="210">
        <v>172.28</v>
      </c>
      <c r="D24" s="210">
        <v>143.84</v>
      </c>
      <c r="E24" s="94">
        <f t="shared" si="3"/>
        <v>0.1977</v>
      </c>
    </row>
    <row r="25" s="199" customFormat="1" ht="13.5" spans="1:5">
      <c r="A25" s="208" t="s">
        <v>191</v>
      </c>
      <c r="B25" s="209" t="s">
        <v>192</v>
      </c>
      <c r="C25" s="210">
        <v>50</v>
      </c>
      <c r="D25" s="210">
        <v>50</v>
      </c>
      <c r="E25" s="94">
        <f t="shared" si="3"/>
        <v>0</v>
      </c>
    </row>
    <row r="26" s="199" customFormat="1" ht="13.5" spans="1:5">
      <c r="A26" s="208" t="s">
        <v>193</v>
      </c>
      <c r="B26" s="209" t="s">
        <v>194</v>
      </c>
      <c r="C26" s="210">
        <v>17.83</v>
      </c>
      <c r="D26" s="210">
        <v>17.83</v>
      </c>
      <c r="E26" s="94">
        <f t="shared" si="3"/>
        <v>0</v>
      </c>
    </row>
    <row r="27" s="199" customFormat="1" ht="13.5" spans="1:5">
      <c r="A27" s="208" t="s">
        <v>195</v>
      </c>
      <c r="B27" s="209" t="s">
        <v>196</v>
      </c>
      <c r="C27" s="210">
        <v>0.5</v>
      </c>
      <c r="D27" s="210">
        <v>0</v>
      </c>
      <c r="E27" s="94"/>
    </row>
    <row r="28" s="199" customFormat="1" ht="13.5" spans="1:5">
      <c r="A28" s="208" t="s">
        <v>197</v>
      </c>
      <c r="B28" s="209" t="s">
        <v>198</v>
      </c>
      <c r="C28" s="210">
        <v>40.67</v>
      </c>
      <c r="D28" s="210">
        <v>25</v>
      </c>
      <c r="E28" s="94">
        <f t="shared" ref="E28:E29" si="4">(C28-D28)/D28</f>
        <v>0.6268</v>
      </c>
    </row>
    <row r="29" s="199" customFormat="1" ht="13.5" spans="1:5">
      <c r="A29" s="208" t="s">
        <v>199</v>
      </c>
      <c r="B29" s="209" t="s">
        <v>200</v>
      </c>
      <c r="C29" s="210">
        <v>450.26</v>
      </c>
      <c r="D29" s="210">
        <v>369.42</v>
      </c>
      <c r="E29" s="94">
        <f t="shared" si="4"/>
        <v>0.2188</v>
      </c>
    </row>
    <row r="30" s="199" customFormat="1" ht="13.5" spans="1:5">
      <c r="A30" s="208" t="s">
        <v>201</v>
      </c>
      <c r="B30" s="209" t="s">
        <v>202</v>
      </c>
      <c r="C30" s="210">
        <v>163</v>
      </c>
      <c r="D30" s="210">
        <v>0</v>
      </c>
      <c r="E30" s="94"/>
    </row>
    <row r="31" s="199" customFormat="1" ht="13.5" spans="1:5">
      <c r="A31" s="208" t="s">
        <v>203</v>
      </c>
      <c r="B31" s="209" t="s">
        <v>204</v>
      </c>
      <c r="C31" s="210">
        <v>332.74</v>
      </c>
      <c r="D31" s="210">
        <v>241.42</v>
      </c>
      <c r="E31" s="94">
        <f>(C31-D31)/D31</f>
        <v>0.3783</v>
      </c>
    </row>
    <row r="32" s="199" customFormat="1" ht="13.5" spans="1:5">
      <c r="A32" s="208" t="s">
        <v>205</v>
      </c>
      <c r="B32" s="209" t="s">
        <v>206</v>
      </c>
      <c r="C32" s="210">
        <v>0</v>
      </c>
      <c r="D32" s="210">
        <v>10.5</v>
      </c>
      <c r="E32" s="94">
        <f>(C32-D32)/D32</f>
        <v>-1</v>
      </c>
    </row>
    <row r="33" s="199" customFormat="1" ht="13.5" spans="1:5">
      <c r="A33" s="208" t="s">
        <v>207</v>
      </c>
      <c r="B33" s="209" t="s">
        <v>208</v>
      </c>
      <c r="C33" s="210">
        <v>0</v>
      </c>
      <c r="D33" s="210">
        <v>2.86</v>
      </c>
      <c r="E33" s="94">
        <f>(C33-D33)/D33</f>
        <v>-1</v>
      </c>
    </row>
    <row r="34" s="199" customFormat="1" ht="13.5" spans="1:5">
      <c r="A34" s="208" t="s">
        <v>209</v>
      </c>
      <c r="B34" s="209" t="s">
        <v>210</v>
      </c>
      <c r="C34" s="210">
        <v>300</v>
      </c>
      <c r="D34" s="210">
        <v>0</v>
      </c>
      <c r="E34" s="94"/>
    </row>
    <row r="35" s="199" customFormat="1" ht="13.5" spans="1:5">
      <c r="A35" s="208" t="s">
        <v>211</v>
      </c>
      <c r="B35" s="209" t="s">
        <v>212</v>
      </c>
      <c r="C35" s="210">
        <v>792.62</v>
      </c>
      <c r="D35" s="210">
        <v>596.87</v>
      </c>
      <c r="E35" s="94">
        <f t="shared" ref="E35" si="5">(C35-D35)/D35</f>
        <v>0.328</v>
      </c>
    </row>
    <row r="36" s="199" customFormat="1" ht="13.5" spans="1:5">
      <c r="A36" s="208" t="s">
        <v>213</v>
      </c>
      <c r="B36" s="209" t="s">
        <v>214</v>
      </c>
      <c r="C36" s="210">
        <v>19.98</v>
      </c>
      <c r="D36" s="210">
        <v>0</v>
      </c>
      <c r="E36" s="94"/>
    </row>
    <row r="37" s="199" customFormat="1" ht="13.5" spans="1:5">
      <c r="A37" s="208" t="s">
        <v>215</v>
      </c>
      <c r="B37" s="209" t="s">
        <v>216</v>
      </c>
      <c r="C37" s="210">
        <v>147.49</v>
      </c>
      <c r="D37" s="210">
        <v>114.15</v>
      </c>
      <c r="E37" s="94">
        <f t="shared" ref="E37:E46" si="6">(C37-D37)/D37</f>
        <v>0.2921</v>
      </c>
    </row>
    <row r="38" s="199" customFormat="1" ht="13.5" spans="1:5">
      <c r="A38" s="208" t="s">
        <v>217</v>
      </c>
      <c r="B38" s="209" t="s">
        <v>218</v>
      </c>
      <c r="C38" s="210">
        <v>8</v>
      </c>
      <c r="D38" s="210">
        <v>593</v>
      </c>
      <c r="E38" s="94">
        <f t="shared" si="6"/>
        <v>-0.9865</v>
      </c>
    </row>
    <row r="39" s="199" customFormat="1" ht="13.5" spans="1:5">
      <c r="A39" s="208" t="s">
        <v>219</v>
      </c>
      <c r="B39" s="209" t="s">
        <v>220</v>
      </c>
      <c r="C39" s="210">
        <v>79.83</v>
      </c>
      <c r="D39" s="210">
        <v>60.86</v>
      </c>
      <c r="E39" s="94">
        <f t="shared" si="6"/>
        <v>0.3117</v>
      </c>
    </row>
    <row r="40" s="199" customFormat="1" ht="13.5" spans="1:5">
      <c r="A40" s="208" t="s">
        <v>221</v>
      </c>
      <c r="B40" s="209" t="s">
        <v>222</v>
      </c>
      <c r="C40" s="210">
        <v>270.77</v>
      </c>
      <c r="D40" s="210">
        <v>157.08</v>
      </c>
      <c r="E40" s="94">
        <f t="shared" si="6"/>
        <v>0.7238</v>
      </c>
    </row>
    <row r="41" s="199" customFormat="1" ht="13.5" spans="1:5">
      <c r="A41" s="208" t="s">
        <v>223</v>
      </c>
      <c r="B41" s="209" t="s">
        <v>224</v>
      </c>
      <c r="C41" s="210">
        <v>0</v>
      </c>
      <c r="D41" s="210">
        <v>1.8</v>
      </c>
      <c r="E41" s="94">
        <f t="shared" si="6"/>
        <v>-1</v>
      </c>
    </row>
    <row r="42" s="199" customFormat="1" ht="13.5" spans="1:5">
      <c r="A42" s="208" t="s">
        <v>225</v>
      </c>
      <c r="B42" s="209" t="s">
        <v>226</v>
      </c>
      <c r="C42" s="210">
        <v>14.71</v>
      </c>
      <c r="D42" s="210">
        <v>46.18</v>
      </c>
      <c r="E42" s="94">
        <f t="shared" si="6"/>
        <v>-0.6815</v>
      </c>
    </row>
    <row r="43" s="199" customFormat="1" ht="13.5" spans="1:5">
      <c r="A43" s="208" t="s">
        <v>227</v>
      </c>
      <c r="B43" s="209" t="s">
        <v>228</v>
      </c>
      <c r="C43" s="210">
        <v>45</v>
      </c>
      <c r="D43" s="210">
        <v>73</v>
      </c>
      <c r="E43" s="94">
        <f t="shared" si="6"/>
        <v>-0.3836</v>
      </c>
    </row>
    <row r="44" s="199" customFormat="1" ht="13.5" spans="1:5">
      <c r="A44" s="208" t="s">
        <v>229</v>
      </c>
      <c r="B44" s="209" t="s">
        <v>230</v>
      </c>
      <c r="C44" s="210">
        <v>295.84</v>
      </c>
      <c r="D44" s="210">
        <v>293.28</v>
      </c>
      <c r="E44" s="94">
        <f t="shared" si="6"/>
        <v>0.0087</v>
      </c>
    </row>
    <row r="45" s="199" customFormat="1" ht="13.5" spans="1:5">
      <c r="A45" s="208" t="s">
        <v>231</v>
      </c>
      <c r="B45" s="209" t="s">
        <v>232</v>
      </c>
      <c r="C45" s="210">
        <v>90</v>
      </c>
      <c r="D45" s="210">
        <v>80</v>
      </c>
      <c r="E45" s="94">
        <f t="shared" si="6"/>
        <v>0.125</v>
      </c>
    </row>
    <row r="46" s="199" customFormat="1" ht="13.5" spans="1:5">
      <c r="A46" s="208" t="s">
        <v>233</v>
      </c>
      <c r="B46" s="209" t="s">
        <v>234</v>
      </c>
      <c r="C46" s="210">
        <v>160.71</v>
      </c>
      <c r="D46" s="210">
        <v>108.03</v>
      </c>
      <c r="E46" s="94">
        <f t="shared" si="6"/>
        <v>0.4876</v>
      </c>
    </row>
    <row r="47" s="199" customFormat="1" ht="13.5" spans="1:5">
      <c r="A47" s="208" t="s">
        <v>235</v>
      </c>
      <c r="B47" s="209" t="s">
        <v>236</v>
      </c>
      <c r="C47" s="210">
        <v>100</v>
      </c>
      <c r="D47" s="210">
        <v>0</v>
      </c>
      <c r="E47" s="94"/>
    </row>
    <row r="48" s="199" customFormat="1" ht="13.5" spans="1:5">
      <c r="A48" s="208" t="s">
        <v>237</v>
      </c>
      <c r="B48" s="209" t="s">
        <v>238</v>
      </c>
      <c r="C48" s="210">
        <v>248.17</v>
      </c>
      <c r="D48" s="210">
        <v>217.47</v>
      </c>
      <c r="E48" s="94">
        <f t="shared" ref="E48" si="7">(C48-D48)/D48</f>
        <v>0.1412</v>
      </c>
    </row>
    <row r="49" s="199" customFormat="1" ht="13.5" spans="1:5">
      <c r="A49" s="208" t="s">
        <v>239</v>
      </c>
      <c r="B49" s="209" t="s">
        <v>240</v>
      </c>
      <c r="C49" s="210">
        <v>50</v>
      </c>
      <c r="D49" s="210">
        <v>45</v>
      </c>
      <c r="E49" s="94">
        <f t="shared" ref="E49:E54" si="8">(C49-D49)/D49</f>
        <v>0.1111</v>
      </c>
    </row>
    <row r="50" s="199" customFormat="1" ht="13.5" spans="1:5">
      <c r="A50" s="208" t="s">
        <v>241</v>
      </c>
      <c r="B50" s="209" t="s">
        <v>242</v>
      </c>
      <c r="C50" s="210">
        <v>93.52</v>
      </c>
      <c r="D50" s="210">
        <v>80.05</v>
      </c>
      <c r="E50" s="94">
        <f t="shared" si="8"/>
        <v>0.1683</v>
      </c>
    </row>
    <row r="51" s="199" customFormat="1" ht="13.5" spans="1:5">
      <c r="A51" s="208" t="s">
        <v>243</v>
      </c>
      <c r="B51" s="209" t="s">
        <v>244</v>
      </c>
      <c r="C51" s="210">
        <v>13.04</v>
      </c>
      <c r="D51" s="210">
        <v>13.83</v>
      </c>
      <c r="E51" s="94">
        <f t="shared" si="8"/>
        <v>-0.0571</v>
      </c>
    </row>
    <row r="52" s="199" customFormat="1" ht="13.5" spans="1:5">
      <c r="A52" s="208" t="s">
        <v>245</v>
      </c>
      <c r="B52" s="209" t="s">
        <v>246</v>
      </c>
      <c r="C52" s="210">
        <v>512.66</v>
      </c>
      <c r="D52" s="210">
        <v>391.26</v>
      </c>
      <c r="E52" s="94">
        <f t="shared" si="8"/>
        <v>0.3103</v>
      </c>
    </row>
    <row r="53" s="199" customFormat="1" ht="13.5" spans="1:5">
      <c r="A53" s="208" t="s">
        <v>247</v>
      </c>
      <c r="B53" s="209" t="s">
        <v>248</v>
      </c>
      <c r="C53" s="210">
        <v>126.5</v>
      </c>
      <c r="D53" s="210">
        <v>72</v>
      </c>
      <c r="E53" s="94">
        <f t="shared" si="8"/>
        <v>0.7569</v>
      </c>
    </row>
    <row r="54" s="199" customFormat="1" ht="13.5" spans="1:5">
      <c r="A54" s="208" t="s">
        <v>249</v>
      </c>
      <c r="B54" s="209" t="s">
        <v>250</v>
      </c>
      <c r="C54" s="210">
        <v>293.42</v>
      </c>
      <c r="D54" s="210">
        <v>217.73</v>
      </c>
      <c r="E54" s="94">
        <f t="shared" si="8"/>
        <v>0.3476</v>
      </c>
    </row>
    <row r="55" s="199" customFormat="1" ht="13.5" spans="1:5">
      <c r="A55" s="208" t="s">
        <v>251</v>
      </c>
      <c r="B55" s="209" t="s">
        <v>252</v>
      </c>
      <c r="C55" s="210">
        <v>0</v>
      </c>
      <c r="D55" s="210">
        <v>0</v>
      </c>
      <c r="E55" s="94"/>
    </row>
    <row r="56" s="199" customFormat="1" ht="13.5" spans="1:5">
      <c r="A56" s="208" t="s">
        <v>253</v>
      </c>
      <c r="B56" s="209" t="s">
        <v>254</v>
      </c>
      <c r="C56" s="210">
        <f>C57</f>
        <v>96.26</v>
      </c>
      <c r="D56" s="210">
        <f>D57</f>
        <v>85.72</v>
      </c>
      <c r="E56" s="94">
        <f t="shared" ref="E56" si="9">(C56-D56)/D56</f>
        <v>0.123</v>
      </c>
    </row>
    <row r="57" s="199" customFormat="1" ht="13.5" spans="1:5">
      <c r="A57" s="208" t="s">
        <v>255</v>
      </c>
      <c r="B57" s="209" t="s">
        <v>256</v>
      </c>
      <c r="C57" s="210">
        <v>96.26</v>
      </c>
      <c r="D57" s="210">
        <v>85.72</v>
      </c>
      <c r="E57" s="94">
        <f t="shared" ref="E57:E69" si="10">(C57-D57)/D57</f>
        <v>0.123</v>
      </c>
    </row>
    <row r="58" s="199" customFormat="1" ht="13.5" spans="1:5">
      <c r="A58" s="208" t="s">
        <v>257</v>
      </c>
      <c r="B58" s="209" t="s">
        <v>258</v>
      </c>
      <c r="C58" s="210">
        <f>SUM(C59:C71)</f>
        <v>5862.86</v>
      </c>
      <c r="D58" s="210">
        <f>SUM(D59:D71)</f>
        <v>4546.11</v>
      </c>
      <c r="E58" s="94">
        <f t="shared" si="10"/>
        <v>0.2896</v>
      </c>
    </row>
    <row r="59" s="199" customFormat="1" ht="13.5" spans="1:5">
      <c r="A59" s="208" t="s">
        <v>259</v>
      </c>
      <c r="B59" s="209" t="s">
        <v>260</v>
      </c>
      <c r="C59" s="210">
        <v>25</v>
      </c>
      <c r="D59" s="210">
        <v>16.65</v>
      </c>
      <c r="E59" s="94">
        <f t="shared" si="10"/>
        <v>0.5015</v>
      </c>
    </row>
    <row r="60" s="199" customFormat="1" ht="13.5" spans="1:5">
      <c r="A60" s="208" t="s">
        <v>261</v>
      </c>
      <c r="B60" s="209" t="s">
        <v>262</v>
      </c>
      <c r="C60" s="210">
        <v>280.08</v>
      </c>
      <c r="D60" s="210">
        <v>268.51</v>
      </c>
      <c r="E60" s="94">
        <f t="shared" si="10"/>
        <v>0.0431</v>
      </c>
    </row>
    <row r="61" s="199" customFormat="1" ht="13.5" spans="1:5">
      <c r="A61" s="208" t="s">
        <v>263</v>
      </c>
      <c r="B61" s="209" t="s">
        <v>264</v>
      </c>
      <c r="C61" s="210">
        <v>10</v>
      </c>
      <c r="D61" s="210">
        <v>10</v>
      </c>
      <c r="E61" s="94">
        <f t="shared" si="10"/>
        <v>0</v>
      </c>
    </row>
    <row r="62" s="199" customFormat="1" ht="13.5" spans="1:5">
      <c r="A62" s="208" t="s">
        <v>265</v>
      </c>
      <c r="B62" s="209" t="s">
        <v>266</v>
      </c>
      <c r="C62" s="210">
        <v>4014.16</v>
      </c>
      <c r="D62" s="210">
        <v>2448.53</v>
      </c>
      <c r="E62" s="94">
        <f t="shared" si="10"/>
        <v>0.6394</v>
      </c>
    </row>
    <row r="63" s="199" customFormat="1" ht="13.5" spans="1:5">
      <c r="A63" s="208" t="s">
        <v>267</v>
      </c>
      <c r="B63" s="209" t="s">
        <v>268</v>
      </c>
      <c r="C63" s="210">
        <v>46</v>
      </c>
      <c r="D63" s="210">
        <v>5</v>
      </c>
      <c r="E63" s="94">
        <f t="shared" si="10"/>
        <v>8.2</v>
      </c>
    </row>
    <row r="64" s="199" customFormat="1" ht="13.5" spans="1:5">
      <c r="A64" s="208" t="s">
        <v>269</v>
      </c>
      <c r="B64" s="209" t="s">
        <v>270</v>
      </c>
      <c r="C64" s="210">
        <v>374.73</v>
      </c>
      <c r="D64" s="210">
        <v>566.25</v>
      </c>
      <c r="E64" s="94">
        <f t="shared" si="10"/>
        <v>-0.3382</v>
      </c>
    </row>
    <row r="65" s="199" customFormat="1" ht="13.5" spans="1:5">
      <c r="A65" s="208" t="s">
        <v>271</v>
      </c>
      <c r="B65" s="209" t="s">
        <v>272</v>
      </c>
      <c r="C65" s="210">
        <v>66.33</v>
      </c>
      <c r="D65" s="210">
        <v>47.28</v>
      </c>
      <c r="E65" s="94">
        <f t="shared" si="10"/>
        <v>0.4029</v>
      </c>
    </row>
    <row r="66" s="199" customFormat="1" ht="13.5" spans="1:5">
      <c r="A66" s="208" t="s">
        <v>273</v>
      </c>
      <c r="B66" s="209" t="s">
        <v>274</v>
      </c>
      <c r="C66" s="210">
        <v>534.2</v>
      </c>
      <c r="D66" s="210">
        <v>799.42</v>
      </c>
      <c r="E66" s="94">
        <f t="shared" si="10"/>
        <v>-0.3318</v>
      </c>
    </row>
    <row r="67" s="199" customFormat="1" ht="13.5" spans="1:5">
      <c r="A67" s="208" t="s">
        <v>275</v>
      </c>
      <c r="B67" s="209" t="s">
        <v>276</v>
      </c>
      <c r="C67" s="210">
        <v>455.54</v>
      </c>
      <c r="D67" s="210">
        <v>286.8</v>
      </c>
      <c r="E67" s="94">
        <f t="shared" si="10"/>
        <v>0.5884</v>
      </c>
    </row>
    <row r="68" s="199" customFormat="1" ht="13.5" spans="1:5">
      <c r="A68" s="208" t="s">
        <v>277</v>
      </c>
      <c r="B68" s="209" t="s">
        <v>278</v>
      </c>
      <c r="C68" s="210">
        <v>46.97</v>
      </c>
      <c r="D68" s="210">
        <v>44.65</v>
      </c>
      <c r="E68" s="94">
        <f t="shared" si="10"/>
        <v>0.052</v>
      </c>
    </row>
    <row r="69" s="199" customFormat="1" ht="13.5" spans="1:5">
      <c r="A69" s="208" t="s">
        <v>279</v>
      </c>
      <c r="B69" s="209" t="s">
        <v>280</v>
      </c>
      <c r="C69" s="210">
        <v>4</v>
      </c>
      <c r="D69" s="210">
        <v>7</v>
      </c>
      <c r="E69" s="94">
        <f t="shared" si="10"/>
        <v>-0.4286</v>
      </c>
    </row>
    <row r="70" s="199" customFormat="1" ht="13.5" spans="1:5">
      <c r="A70" s="208" t="s">
        <v>281</v>
      </c>
      <c r="B70" s="209" t="s">
        <v>282</v>
      </c>
      <c r="C70" s="210">
        <v>5.85</v>
      </c>
      <c r="D70" s="210">
        <v>7.02</v>
      </c>
      <c r="E70" s="94">
        <f t="shared" ref="E70" si="11">(C70-D70)/D70</f>
        <v>-0.1667</v>
      </c>
    </row>
    <row r="71" s="199" customFormat="1" ht="13.5" spans="1:5">
      <c r="A71" s="208" t="s">
        <v>283</v>
      </c>
      <c r="B71" s="209" t="s">
        <v>284</v>
      </c>
      <c r="C71" s="210">
        <v>0</v>
      </c>
      <c r="D71" s="210">
        <v>39</v>
      </c>
      <c r="E71" s="94">
        <f t="shared" ref="E71:E88" si="12">(C71-D71)/D71</f>
        <v>-1</v>
      </c>
    </row>
    <row r="72" s="199" customFormat="1" ht="13.5" spans="1:5">
      <c r="A72" s="208" t="s">
        <v>285</v>
      </c>
      <c r="B72" s="209" t="s">
        <v>286</v>
      </c>
      <c r="C72" s="210">
        <f>SUM(C73:C86)</f>
        <v>23415.18</v>
      </c>
      <c r="D72" s="210">
        <f>SUM(D73:D86)</f>
        <v>15818.15</v>
      </c>
      <c r="E72" s="94">
        <f t="shared" si="12"/>
        <v>0.4803</v>
      </c>
    </row>
    <row r="73" s="199" customFormat="1" ht="13.5" spans="1:5">
      <c r="A73" s="208" t="s">
        <v>287</v>
      </c>
      <c r="B73" s="209" t="s">
        <v>288</v>
      </c>
      <c r="C73" s="210">
        <v>649.69</v>
      </c>
      <c r="D73" s="210">
        <v>597.89</v>
      </c>
      <c r="E73" s="94">
        <f t="shared" si="12"/>
        <v>0.0866</v>
      </c>
    </row>
    <row r="74" s="199" customFormat="1" ht="13.5" spans="1:5">
      <c r="A74" s="208" t="s">
        <v>289</v>
      </c>
      <c r="B74" s="209" t="s">
        <v>290</v>
      </c>
      <c r="C74" s="210">
        <v>1706.14</v>
      </c>
      <c r="D74" s="210">
        <v>865.34</v>
      </c>
      <c r="E74" s="94">
        <f t="shared" si="12"/>
        <v>0.9716</v>
      </c>
    </row>
    <row r="75" s="199" customFormat="1" ht="13.5" spans="1:5">
      <c r="A75" s="208" t="s">
        <v>291</v>
      </c>
      <c r="B75" s="209" t="s">
        <v>292</v>
      </c>
      <c r="C75" s="210">
        <v>11802.06</v>
      </c>
      <c r="D75" s="210">
        <v>7416.77</v>
      </c>
      <c r="E75" s="94">
        <f t="shared" si="12"/>
        <v>0.5913</v>
      </c>
    </row>
    <row r="76" s="199" customFormat="1" ht="13.5" spans="1:5">
      <c r="A76" s="208" t="s">
        <v>293</v>
      </c>
      <c r="B76" s="209" t="s">
        <v>294</v>
      </c>
      <c r="C76" s="210">
        <v>3962.9</v>
      </c>
      <c r="D76" s="210">
        <v>3287.88</v>
      </c>
      <c r="E76" s="94">
        <f t="shared" si="12"/>
        <v>0.2053</v>
      </c>
    </row>
    <row r="77" s="199" customFormat="1" ht="13.5" spans="1:5">
      <c r="A77" s="208" t="s">
        <v>295</v>
      </c>
      <c r="B77" s="209" t="s">
        <v>296</v>
      </c>
      <c r="C77" s="210">
        <v>1882.09</v>
      </c>
      <c r="D77" s="210">
        <v>1510.51</v>
      </c>
      <c r="E77" s="94">
        <f t="shared" si="12"/>
        <v>0.246</v>
      </c>
    </row>
    <row r="78" s="199" customFormat="1" ht="13.5" spans="1:5">
      <c r="A78" s="208" t="s">
        <v>297</v>
      </c>
      <c r="B78" s="209" t="s">
        <v>298</v>
      </c>
      <c r="C78" s="210">
        <v>1063</v>
      </c>
      <c r="D78" s="210">
        <v>104</v>
      </c>
      <c r="E78" s="94">
        <f t="shared" si="12"/>
        <v>9.2212</v>
      </c>
    </row>
    <row r="79" s="199" customFormat="1" ht="13.5" spans="1:5">
      <c r="A79" s="208" t="s">
        <v>299</v>
      </c>
      <c r="B79" s="209" t="s">
        <v>300</v>
      </c>
      <c r="C79" s="210">
        <v>0</v>
      </c>
      <c r="D79" s="210">
        <v>77</v>
      </c>
      <c r="E79" s="94">
        <f t="shared" si="12"/>
        <v>-1</v>
      </c>
    </row>
    <row r="80" s="199" customFormat="1" ht="13.5" spans="1:5">
      <c r="A80" s="208" t="s">
        <v>301</v>
      </c>
      <c r="B80" s="209" t="s">
        <v>302</v>
      </c>
      <c r="C80" s="210">
        <v>635.79</v>
      </c>
      <c r="D80" s="210">
        <v>554.33</v>
      </c>
      <c r="E80" s="94">
        <f t="shared" si="12"/>
        <v>0.147</v>
      </c>
    </row>
    <row r="81" s="199" customFormat="1" ht="13.5" spans="1:5">
      <c r="A81" s="208" t="s">
        <v>303</v>
      </c>
      <c r="B81" s="209" t="s">
        <v>304</v>
      </c>
      <c r="C81" s="210">
        <v>26.03</v>
      </c>
      <c r="D81" s="210">
        <v>21.43</v>
      </c>
      <c r="E81" s="94">
        <f t="shared" si="12"/>
        <v>0.2147</v>
      </c>
    </row>
    <row r="82" s="199" customFormat="1" ht="13.5" spans="1:5">
      <c r="A82" s="208" t="s">
        <v>305</v>
      </c>
      <c r="B82" s="209" t="s">
        <v>306</v>
      </c>
      <c r="C82" s="210">
        <v>421.05</v>
      </c>
      <c r="D82" s="210">
        <v>354.26</v>
      </c>
      <c r="E82" s="94">
        <f t="shared" si="12"/>
        <v>0.1885</v>
      </c>
    </row>
    <row r="83" s="199" customFormat="1" ht="13.5" spans="1:5">
      <c r="A83" s="208" t="s">
        <v>307</v>
      </c>
      <c r="B83" s="209" t="s">
        <v>308</v>
      </c>
      <c r="C83" s="210">
        <v>124.75</v>
      </c>
      <c r="D83" s="210">
        <v>106.18</v>
      </c>
      <c r="E83" s="94">
        <f t="shared" si="12"/>
        <v>0.1749</v>
      </c>
    </row>
    <row r="84" s="199" customFormat="1" ht="13.5" spans="1:5">
      <c r="A84" s="208" t="s">
        <v>309</v>
      </c>
      <c r="B84" s="209" t="s">
        <v>310</v>
      </c>
      <c r="C84" s="210">
        <v>20</v>
      </c>
      <c r="D84" s="210">
        <v>21</v>
      </c>
      <c r="E84" s="94">
        <f t="shared" si="12"/>
        <v>-0.0476</v>
      </c>
    </row>
    <row r="85" s="199" customFormat="1" ht="13.5" spans="1:5">
      <c r="A85" s="208" t="s">
        <v>311</v>
      </c>
      <c r="B85" s="209" t="s">
        <v>312</v>
      </c>
      <c r="C85" s="210">
        <v>500</v>
      </c>
      <c r="D85" s="210">
        <v>450</v>
      </c>
      <c r="E85" s="94">
        <f t="shared" si="12"/>
        <v>0.1111</v>
      </c>
    </row>
    <row r="86" s="199" customFormat="1" ht="13.5" spans="1:5">
      <c r="A86" s="208" t="s">
        <v>313</v>
      </c>
      <c r="B86" s="209" t="s">
        <v>314</v>
      </c>
      <c r="C86" s="210">
        <v>621.68</v>
      </c>
      <c r="D86" s="210">
        <v>451.56</v>
      </c>
      <c r="E86" s="94">
        <f t="shared" si="12"/>
        <v>0.3767</v>
      </c>
    </row>
    <row r="87" s="199" customFormat="1" ht="13.5" spans="1:5">
      <c r="A87" s="208" t="s">
        <v>315</v>
      </c>
      <c r="B87" s="209" t="s">
        <v>316</v>
      </c>
      <c r="C87" s="210">
        <f>SUM(C88:C92)</f>
        <v>236.51</v>
      </c>
      <c r="D87" s="210">
        <f>SUM(D88:D92)</f>
        <v>229.55</v>
      </c>
      <c r="E87" s="94">
        <f t="shared" si="12"/>
        <v>0.0303</v>
      </c>
    </row>
    <row r="88" s="199" customFormat="1" ht="13.5" spans="1:5">
      <c r="A88" s="208" t="s">
        <v>317</v>
      </c>
      <c r="B88" s="209" t="s">
        <v>318</v>
      </c>
      <c r="C88" s="210">
        <v>162.57</v>
      </c>
      <c r="D88" s="210">
        <v>134.85</v>
      </c>
      <c r="E88" s="94">
        <f t="shared" si="12"/>
        <v>0.2056</v>
      </c>
    </row>
    <row r="89" s="199" customFormat="1" ht="13.5" spans="1:5">
      <c r="A89" s="208" t="s">
        <v>319</v>
      </c>
      <c r="B89" s="209" t="s">
        <v>320</v>
      </c>
      <c r="C89" s="210">
        <v>20</v>
      </c>
      <c r="D89" s="210">
        <v>0</v>
      </c>
      <c r="E89" s="94"/>
    </row>
    <row r="90" s="199" customFormat="1" ht="13.5" spans="1:5">
      <c r="A90" s="208" t="s">
        <v>321</v>
      </c>
      <c r="B90" s="209" t="s">
        <v>322</v>
      </c>
      <c r="C90" s="210">
        <v>0</v>
      </c>
      <c r="D90" s="210">
        <v>30</v>
      </c>
      <c r="E90" s="94">
        <f t="shared" ref="E90" si="13">(C90-D90)/D90</f>
        <v>-1</v>
      </c>
    </row>
    <row r="91" s="199" customFormat="1" ht="13.5" spans="1:5">
      <c r="A91" s="208" t="s">
        <v>323</v>
      </c>
      <c r="B91" s="209" t="s">
        <v>324</v>
      </c>
      <c r="C91" s="210">
        <v>53.94</v>
      </c>
      <c r="D91" s="210">
        <v>44.7</v>
      </c>
      <c r="E91" s="94">
        <f t="shared" ref="E91:E97" si="14">(C91-D91)/D91</f>
        <v>0.2067</v>
      </c>
    </row>
    <row r="92" s="199" customFormat="1" ht="13.5" spans="1:5">
      <c r="A92" s="208" t="s">
        <v>325</v>
      </c>
      <c r="B92" s="209" t="s">
        <v>326</v>
      </c>
      <c r="C92" s="210">
        <v>0</v>
      </c>
      <c r="D92" s="210">
        <v>20</v>
      </c>
      <c r="E92" s="94">
        <f t="shared" si="14"/>
        <v>-1</v>
      </c>
    </row>
    <row r="93" s="199" customFormat="1" ht="13.5" spans="1:5">
      <c r="A93" s="208" t="s">
        <v>327</v>
      </c>
      <c r="B93" s="209" t="s">
        <v>328</v>
      </c>
      <c r="C93" s="210">
        <f>SUM(C94:C107)</f>
        <v>3356.53</v>
      </c>
      <c r="D93" s="210">
        <f>SUM(D94:D107)</f>
        <v>893.31</v>
      </c>
      <c r="E93" s="94">
        <f t="shared" si="14"/>
        <v>2.7574</v>
      </c>
    </row>
    <row r="94" s="199" customFormat="1" ht="13.5" spans="1:5">
      <c r="A94" s="208" t="s">
        <v>329</v>
      </c>
      <c r="B94" s="209" t="s">
        <v>330</v>
      </c>
      <c r="C94" s="210">
        <v>162.11</v>
      </c>
      <c r="D94" s="210">
        <v>131.11</v>
      </c>
      <c r="E94" s="94">
        <f t="shared" si="14"/>
        <v>0.2364</v>
      </c>
    </row>
    <row r="95" s="199" customFormat="1" ht="13.5" spans="1:5">
      <c r="A95" s="208" t="s">
        <v>331</v>
      </c>
      <c r="B95" s="209" t="s">
        <v>332</v>
      </c>
      <c r="C95" s="210">
        <v>55.63</v>
      </c>
      <c r="D95" s="210">
        <v>38.81</v>
      </c>
      <c r="E95" s="94">
        <f t="shared" si="14"/>
        <v>0.4334</v>
      </c>
    </row>
    <row r="96" s="199" customFormat="1" ht="13.5" spans="1:5">
      <c r="A96" s="208" t="s">
        <v>333</v>
      </c>
      <c r="B96" s="209" t="s">
        <v>334</v>
      </c>
      <c r="C96" s="210">
        <v>107.19</v>
      </c>
      <c r="D96" s="210">
        <v>100</v>
      </c>
      <c r="E96" s="94">
        <f t="shared" si="14"/>
        <v>0.0719</v>
      </c>
    </row>
    <row r="97" s="199" customFormat="1" ht="13.5" spans="1:5">
      <c r="A97" s="208" t="s">
        <v>335</v>
      </c>
      <c r="B97" s="209" t="s">
        <v>336</v>
      </c>
      <c r="C97" s="210">
        <v>94.46</v>
      </c>
      <c r="D97" s="210">
        <v>62.76</v>
      </c>
      <c r="E97" s="94">
        <f t="shared" si="14"/>
        <v>0.5051</v>
      </c>
    </row>
    <row r="98" s="199" customFormat="1" ht="13.5" spans="1:5">
      <c r="A98" s="208" t="s">
        <v>337</v>
      </c>
      <c r="B98" s="209" t="s">
        <v>338</v>
      </c>
      <c r="C98" s="210">
        <v>20</v>
      </c>
      <c r="D98" s="210"/>
      <c r="E98" s="94"/>
    </row>
    <row r="99" s="199" customFormat="1" ht="13.5" spans="1:5">
      <c r="A99" s="208" t="s">
        <v>339</v>
      </c>
      <c r="B99" s="209" t="s">
        <v>340</v>
      </c>
      <c r="C99" s="210">
        <v>58.44</v>
      </c>
      <c r="D99" s="210">
        <v>50</v>
      </c>
      <c r="E99" s="94">
        <f t="shared" ref="E99:E101" si="15">(C99-D99)/D99</f>
        <v>0.1688</v>
      </c>
    </row>
    <row r="100" s="199" customFormat="1" ht="13.5" spans="1:5">
      <c r="A100" s="208" t="s">
        <v>341</v>
      </c>
      <c r="B100" s="209" t="s">
        <v>342</v>
      </c>
      <c r="C100" s="210">
        <v>137</v>
      </c>
      <c r="D100" s="210">
        <v>30</v>
      </c>
      <c r="E100" s="94">
        <f t="shared" si="15"/>
        <v>3.5667</v>
      </c>
    </row>
    <row r="101" s="199" customFormat="1" ht="13.5" spans="1:5">
      <c r="A101" s="208" t="s">
        <v>343</v>
      </c>
      <c r="B101" s="209" t="s">
        <v>344</v>
      </c>
      <c r="C101" s="210">
        <v>181.28</v>
      </c>
      <c r="D101" s="210">
        <v>167.8</v>
      </c>
      <c r="E101" s="94">
        <f t="shared" si="15"/>
        <v>0.0803</v>
      </c>
    </row>
    <row r="102" s="199" customFormat="1" ht="13.5" spans="1:5">
      <c r="A102" s="208" t="s">
        <v>345</v>
      </c>
      <c r="B102" s="209" t="s">
        <v>346</v>
      </c>
      <c r="C102" s="210">
        <v>2000</v>
      </c>
      <c r="D102" s="210"/>
      <c r="E102" s="94"/>
    </row>
    <row r="103" s="199" customFormat="1" ht="13.5" spans="1:5">
      <c r="A103" s="208" t="s">
        <v>347</v>
      </c>
      <c r="B103" s="209" t="s">
        <v>348</v>
      </c>
      <c r="C103" s="210">
        <v>55.24</v>
      </c>
      <c r="D103" s="210">
        <v>29.07</v>
      </c>
      <c r="E103" s="94">
        <f t="shared" ref="E103:E106" si="16">(C103-D103)/D103</f>
        <v>0.9002</v>
      </c>
    </row>
    <row r="104" s="199" customFormat="1" ht="13.5" spans="1:5">
      <c r="A104" s="208" t="s">
        <v>349</v>
      </c>
      <c r="B104" s="209" t="s">
        <v>350</v>
      </c>
      <c r="C104" s="210">
        <v>316.87</v>
      </c>
      <c r="D104" s="210">
        <v>243.81</v>
      </c>
      <c r="E104" s="94">
        <f t="shared" si="16"/>
        <v>0.2997</v>
      </c>
    </row>
    <row r="105" s="199" customFormat="1" ht="13.5" spans="1:5">
      <c r="A105" s="208" t="s">
        <v>351</v>
      </c>
      <c r="B105" s="209" t="s">
        <v>352</v>
      </c>
      <c r="C105" s="210">
        <v>67.44</v>
      </c>
      <c r="D105" s="210">
        <v>21.3</v>
      </c>
      <c r="E105" s="94">
        <f t="shared" si="16"/>
        <v>2.1662</v>
      </c>
    </row>
    <row r="106" s="199" customFormat="1" ht="13.5" spans="1:5">
      <c r="A106" s="208" t="s">
        <v>353</v>
      </c>
      <c r="B106" s="209" t="s">
        <v>354</v>
      </c>
      <c r="C106" s="210">
        <v>18.65</v>
      </c>
      <c r="D106" s="210">
        <v>18.65</v>
      </c>
      <c r="E106" s="94">
        <f t="shared" si="16"/>
        <v>0</v>
      </c>
    </row>
    <row r="107" s="199" customFormat="1" ht="13.5" spans="1:5">
      <c r="A107" s="208" t="s">
        <v>355</v>
      </c>
      <c r="B107" s="209" t="s">
        <v>356</v>
      </c>
      <c r="C107" s="210">
        <v>82.22</v>
      </c>
      <c r="D107" s="210"/>
      <c r="E107" s="94"/>
    </row>
    <row r="108" s="199" customFormat="1" ht="13.5" spans="1:5">
      <c r="A108" s="208" t="s">
        <v>357</v>
      </c>
      <c r="B108" s="209" t="s">
        <v>358</v>
      </c>
      <c r="C108" s="210">
        <f>SUM(C109:C132)</f>
        <v>7477.3</v>
      </c>
      <c r="D108" s="210">
        <f>SUM(D109:D132)</f>
        <v>6103.77</v>
      </c>
      <c r="E108" s="94">
        <f t="shared" ref="E108" si="17">(C108-D108)/D108</f>
        <v>0.225</v>
      </c>
    </row>
    <row r="109" s="199" customFormat="1" ht="13.5" spans="1:5">
      <c r="A109" s="208" t="s">
        <v>359</v>
      </c>
      <c r="B109" s="209" t="s">
        <v>360</v>
      </c>
      <c r="C109" s="210">
        <v>222.88</v>
      </c>
      <c r="D109" s="210">
        <v>194.46</v>
      </c>
      <c r="E109" s="94">
        <f t="shared" ref="E109:E122" si="18">(C109-D109)/D109</f>
        <v>0.1461</v>
      </c>
    </row>
    <row r="110" s="199" customFormat="1" ht="13.5" spans="1:5">
      <c r="A110" s="208" t="s">
        <v>361</v>
      </c>
      <c r="B110" s="209" t="s">
        <v>362</v>
      </c>
      <c r="C110" s="210">
        <v>56.48</v>
      </c>
      <c r="D110" s="210">
        <v>52.65</v>
      </c>
      <c r="E110" s="94">
        <f t="shared" si="18"/>
        <v>0.0727</v>
      </c>
    </row>
    <row r="111" s="199" customFormat="1" ht="13.5" spans="1:5">
      <c r="A111" s="208" t="s">
        <v>363</v>
      </c>
      <c r="B111" s="209" t="s">
        <v>364</v>
      </c>
      <c r="C111" s="210">
        <v>8</v>
      </c>
      <c r="D111" s="210">
        <v>6.5</v>
      </c>
      <c r="E111" s="94">
        <f t="shared" si="18"/>
        <v>0.2308</v>
      </c>
    </row>
    <row r="112" s="199" customFormat="1" ht="13.5" spans="1:5">
      <c r="A112" s="208" t="s">
        <v>365</v>
      </c>
      <c r="B112" s="209" t="s">
        <v>366</v>
      </c>
      <c r="C112" s="210">
        <v>1956.57</v>
      </c>
      <c r="D112" s="210">
        <v>358.44</v>
      </c>
      <c r="E112" s="94">
        <f t="shared" si="18"/>
        <v>4.4586</v>
      </c>
    </row>
    <row r="113" s="199" customFormat="1" ht="13.5" spans="1:5">
      <c r="A113" s="208" t="s">
        <v>367</v>
      </c>
      <c r="B113" s="209" t="s">
        <v>368</v>
      </c>
      <c r="C113" s="210">
        <v>87.24</v>
      </c>
      <c r="D113" s="210">
        <v>63.8</v>
      </c>
      <c r="E113" s="94">
        <f t="shared" si="18"/>
        <v>0.3674</v>
      </c>
    </row>
    <row r="114" s="199" customFormat="1" ht="13.5" spans="1:5">
      <c r="A114" s="208" t="s">
        <v>369</v>
      </c>
      <c r="B114" s="209" t="s">
        <v>370</v>
      </c>
      <c r="C114" s="210">
        <v>194.53</v>
      </c>
      <c r="D114" s="210">
        <v>156.14</v>
      </c>
      <c r="E114" s="94">
        <f t="shared" si="18"/>
        <v>0.2459</v>
      </c>
    </row>
    <row r="115" s="199" customFormat="1" ht="13.5" spans="1:5">
      <c r="A115" s="208" t="s">
        <v>371</v>
      </c>
      <c r="B115" s="209" t="s">
        <v>372</v>
      </c>
      <c r="C115" s="210">
        <v>19</v>
      </c>
      <c r="D115" s="210">
        <v>19</v>
      </c>
      <c r="E115" s="94">
        <f t="shared" si="18"/>
        <v>0</v>
      </c>
    </row>
    <row r="116" s="199" customFormat="1" ht="13.5" spans="1:5">
      <c r="A116" s="208" t="s">
        <v>373</v>
      </c>
      <c r="B116" s="209" t="s">
        <v>374</v>
      </c>
      <c r="C116" s="210">
        <v>1030.13</v>
      </c>
      <c r="D116" s="210">
        <v>684.79</v>
      </c>
      <c r="E116" s="94">
        <f t="shared" si="18"/>
        <v>0.5043</v>
      </c>
    </row>
    <row r="117" s="199" customFormat="1" ht="13.5" spans="1:5">
      <c r="A117" s="208" t="s">
        <v>375</v>
      </c>
      <c r="B117" s="209" t="s">
        <v>376</v>
      </c>
      <c r="C117" s="210">
        <v>10</v>
      </c>
      <c r="D117" s="210">
        <v>150</v>
      </c>
      <c r="E117" s="94">
        <f t="shared" si="18"/>
        <v>-0.9333</v>
      </c>
    </row>
    <row r="118" s="199" customFormat="1" ht="13.5" spans="1:5">
      <c r="A118" s="208" t="s">
        <v>377</v>
      </c>
      <c r="B118" s="209" t="s">
        <v>378</v>
      </c>
      <c r="C118" s="210">
        <v>150</v>
      </c>
      <c r="D118" s="210">
        <v>342.3</v>
      </c>
      <c r="E118" s="94">
        <f t="shared" si="18"/>
        <v>-0.5618</v>
      </c>
    </row>
    <row r="119" s="199" customFormat="1" ht="13.5" spans="1:5">
      <c r="A119" s="208" t="s">
        <v>379</v>
      </c>
      <c r="B119" s="209" t="s">
        <v>380</v>
      </c>
      <c r="C119" s="210">
        <v>35</v>
      </c>
      <c r="D119" s="210">
        <v>246</v>
      </c>
      <c r="E119" s="94">
        <f t="shared" si="18"/>
        <v>-0.8577</v>
      </c>
    </row>
    <row r="120" s="199" customFormat="1" ht="13.5" spans="1:5">
      <c r="A120" s="208" t="s">
        <v>381</v>
      </c>
      <c r="B120" s="209" t="s">
        <v>382</v>
      </c>
      <c r="C120" s="210">
        <v>254</v>
      </c>
      <c r="D120" s="210">
        <v>10</v>
      </c>
      <c r="E120" s="94">
        <f t="shared" si="18"/>
        <v>24.4</v>
      </c>
    </row>
    <row r="121" s="199" customFormat="1" ht="13.5" spans="1:5">
      <c r="A121" s="208" t="s">
        <v>383</v>
      </c>
      <c r="B121" s="209" t="s">
        <v>384</v>
      </c>
      <c r="C121" s="210">
        <v>14</v>
      </c>
      <c r="D121" s="210">
        <v>230</v>
      </c>
      <c r="E121" s="94">
        <f t="shared" si="18"/>
        <v>-0.9391</v>
      </c>
    </row>
    <row r="122" s="199" customFormat="1" ht="13.5" spans="1:5">
      <c r="A122" s="208" t="s">
        <v>385</v>
      </c>
      <c r="B122" s="209" t="s">
        <v>386</v>
      </c>
      <c r="C122" s="210">
        <v>280</v>
      </c>
      <c r="D122" s="210">
        <v>72.69</v>
      </c>
      <c r="E122" s="94">
        <f t="shared" si="18"/>
        <v>2.852</v>
      </c>
    </row>
    <row r="123" s="199" customFormat="1" ht="13.5" spans="1:5">
      <c r="A123" s="208" t="s">
        <v>387</v>
      </c>
      <c r="B123" s="209" t="s">
        <v>388</v>
      </c>
      <c r="C123" s="210">
        <v>102.68</v>
      </c>
      <c r="D123" s="210">
        <v>0</v>
      </c>
      <c r="E123" s="94"/>
    </row>
    <row r="124" s="199" customFormat="1" ht="13.5" spans="1:5">
      <c r="A124" s="208" t="s">
        <v>389</v>
      </c>
      <c r="B124" s="209" t="s">
        <v>390</v>
      </c>
      <c r="C124" s="210">
        <v>8.79</v>
      </c>
      <c r="D124" s="210">
        <v>0</v>
      </c>
      <c r="E124" s="94"/>
    </row>
    <row r="125" s="199" customFormat="1" ht="13.5" spans="1:5">
      <c r="A125" s="208" t="s">
        <v>391</v>
      </c>
      <c r="B125" s="209" t="s">
        <v>392</v>
      </c>
      <c r="C125" s="210">
        <v>235</v>
      </c>
      <c r="D125" s="210">
        <v>418</v>
      </c>
      <c r="E125" s="94">
        <f>(C125-D125)/D125</f>
        <v>-0.4378</v>
      </c>
    </row>
    <row r="126" s="199" customFormat="1" ht="13.5" spans="1:5">
      <c r="A126" s="208" t="s">
        <v>393</v>
      </c>
      <c r="B126" s="209" t="s">
        <v>394</v>
      </c>
      <c r="C126" s="210">
        <v>106</v>
      </c>
      <c r="D126" s="210">
        <v>0</v>
      </c>
      <c r="E126" s="94"/>
    </row>
    <row r="127" s="199" customFormat="1" ht="13.5" spans="1:5">
      <c r="A127" s="208" t="s">
        <v>395</v>
      </c>
      <c r="B127" s="209" t="s">
        <v>396</v>
      </c>
      <c r="C127" s="210">
        <v>213</v>
      </c>
      <c r="D127" s="210">
        <v>0</v>
      </c>
      <c r="E127" s="94"/>
    </row>
    <row r="128" s="199" customFormat="1" ht="13.5" spans="1:5">
      <c r="A128" s="208" t="s">
        <v>397</v>
      </c>
      <c r="B128" s="209" t="s">
        <v>398</v>
      </c>
      <c r="C128" s="210">
        <v>77</v>
      </c>
      <c r="D128" s="210">
        <v>0</v>
      </c>
      <c r="E128" s="94"/>
    </row>
    <row r="129" s="199" customFormat="1" ht="13.5" spans="1:5">
      <c r="A129" s="208" t="s">
        <v>399</v>
      </c>
      <c r="B129" s="209" t="s">
        <v>400</v>
      </c>
      <c r="C129" s="210">
        <v>2</v>
      </c>
      <c r="D129" s="210">
        <v>0</v>
      </c>
      <c r="E129" s="94"/>
    </row>
    <row r="130" s="199" customFormat="1" ht="13.5" spans="1:5">
      <c r="A130" s="208" t="s">
        <v>401</v>
      </c>
      <c r="B130" s="209" t="s">
        <v>402</v>
      </c>
      <c r="C130" s="210">
        <v>110</v>
      </c>
      <c r="D130" s="210">
        <v>0</v>
      </c>
      <c r="E130" s="94"/>
    </row>
    <row r="131" s="199" customFormat="1" ht="13.5" spans="1:5">
      <c r="A131" s="208" t="s">
        <v>403</v>
      </c>
      <c r="B131" s="209" t="s">
        <v>404</v>
      </c>
      <c r="C131" s="210">
        <v>2305</v>
      </c>
      <c r="D131" s="210">
        <v>2049</v>
      </c>
      <c r="E131" s="94">
        <f t="shared" ref="E131:E133" si="19">(C131-D131)/D131</f>
        <v>0.1249</v>
      </c>
    </row>
    <row r="132" s="199" customFormat="1" ht="13.5" spans="1:5">
      <c r="A132" s="208" t="s">
        <v>405</v>
      </c>
      <c r="B132" s="209" t="s">
        <v>406</v>
      </c>
      <c r="C132" s="210">
        <v>0</v>
      </c>
      <c r="D132" s="210">
        <v>1050</v>
      </c>
      <c r="E132" s="94">
        <f t="shared" si="19"/>
        <v>-1</v>
      </c>
    </row>
    <row r="133" s="199" customFormat="1" ht="13.5" spans="1:5">
      <c r="A133" s="208" t="s">
        <v>407</v>
      </c>
      <c r="B133" s="209" t="s">
        <v>408</v>
      </c>
      <c r="C133" s="210">
        <f>SUM(C134:C153)</f>
        <v>10246.63</v>
      </c>
      <c r="D133" s="210">
        <f>SUM(D134:D153)</f>
        <v>5009.6</v>
      </c>
      <c r="E133" s="94">
        <f t="shared" si="19"/>
        <v>1.0454</v>
      </c>
    </row>
    <row r="134" s="199" customFormat="1" ht="13.5" spans="1:5">
      <c r="A134" s="208" t="s">
        <v>409</v>
      </c>
      <c r="B134" s="209" t="s">
        <v>410</v>
      </c>
      <c r="C134" s="210">
        <v>273.14</v>
      </c>
      <c r="D134" s="210">
        <v>191.44</v>
      </c>
      <c r="E134" s="94">
        <f t="shared" ref="E134" si="20">(C134-D134)/D134</f>
        <v>0.4268</v>
      </c>
    </row>
    <row r="135" s="199" customFormat="1" ht="13.5" spans="1:5">
      <c r="A135" s="208" t="s">
        <v>411</v>
      </c>
      <c r="B135" s="209" t="s">
        <v>412</v>
      </c>
      <c r="C135" s="210">
        <v>5000</v>
      </c>
      <c r="D135" s="210"/>
      <c r="E135" s="94"/>
    </row>
    <row r="136" s="199" customFormat="1" ht="13.5" spans="1:5">
      <c r="A136" s="208" t="s">
        <v>413</v>
      </c>
      <c r="B136" s="209" t="s">
        <v>414</v>
      </c>
      <c r="C136" s="210">
        <v>60</v>
      </c>
      <c r="D136" s="210">
        <v>60</v>
      </c>
      <c r="E136" s="94">
        <f t="shared" ref="E136" si="21">(C136-D136)/D136</f>
        <v>0</v>
      </c>
    </row>
    <row r="137" s="199" customFormat="1" ht="13.5" spans="1:5">
      <c r="A137" s="208" t="s">
        <v>415</v>
      </c>
      <c r="B137" s="209" t="s">
        <v>416</v>
      </c>
      <c r="C137" s="210">
        <v>196.64</v>
      </c>
      <c r="D137" s="210">
        <v>160.04</v>
      </c>
      <c r="E137" s="94">
        <f t="shared" ref="E137:E165" si="22">(C137-D137)/D137</f>
        <v>0.2287</v>
      </c>
    </row>
    <row r="138" s="199" customFormat="1" ht="13.5" spans="1:5">
      <c r="A138" s="208" t="s">
        <v>417</v>
      </c>
      <c r="B138" s="209" t="s">
        <v>418</v>
      </c>
      <c r="C138" s="210">
        <v>1235.62</v>
      </c>
      <c r="D138" s="210">
        <v>969.15</v>
      </c>
      <c r="E138" s="94">
        <f t="shared" si="22"/>
        <v>0.275</v>
      </c>
    </row>
    <row r="139" s="199" customFormat="1" ht="13.5" spans="1:5">
      <c r="A139" s="208" t="s">
        <v>419</v>
      </c>
      <c r="B139" s="209" t="s">
        <v>420</v>
      </c>
      <c r="C139" s="210">
        <v>153</v>
      </c>
      <c r="D139" s="210">
        <v>153</v>
      </c>
      <c r="E139" s="94">
        <f t="shared" si="22"/>
        <v>0</v>
      </c>
    </row>
    <row r="140" s="199" customFormat="1" ht="13.5" spans="1:5">
      <c r="A140" s="208" t="s">
        <v>421</v>
      </c>
      <c r="B140" s="209" t="s">
        <v>422</v>
      </c>
      <c r="C140" s="210">
        <v>268.95</v>
      </c>
      <c r="D140" s="210">
        <v>164.03</v>
      </c>
      <c r="E140" s="94">
        <f t="shared" si="22"/>
        <v>0.6396</v>
      </c>
    </row>
    <row r="141" s="199" customFormat="1" ht="13.5" spans="1:5">
      <c r="A141" s="208" t="s">
        <v>423</v>
      </c>
      <c r="B141" s="209" t="s">
        <v>424</v>
      </c>
      <c r="C141" s="210">
        <v>133.82</v>
      </c>
      <c r="D141" s="210">
        <v>104.49</v>
      </c>
      <c r="E141" s="94">
        <f t="shared" si="22"/>
        <v>0.2807</v>
      </c>
    </row>
    <row r="142" s="199" customFormat="1" ht="13.5" spans="1:5">
      <c r="A142" s="208" t="s">
        <v>425</v>
      </c>
      <c r="B142" s="209" t="s">
        <v>426</v>
      </c>
      <c r="C142" s="210">
        <v>241</v>
      </c>
      <c r="D142" s="210">
        <v>188.52</v>
      </c>
      <c r="E142" s="94">
        <f t="shared" si="22"/>
        <v>0.2784</v>
      </c>
    </row>
    <row r="143" s="199" customFormat="1" ht="13.5" spans="1:5">
      <c r="A143" s="208" t="s">
        <v>427</v>
      </c>
      <c r="B143" s="209" t="s">
        <v>428</v>
      </c>
      <c r="C143" s="210">
        <v>608</v>
      </c>
      <c r="D143" s="210">
        <v>535</v>
      </c>
      <c r="E143" s="94">
        <f t="shared" si="22"/>
        <v>0.1364</v>
      </c>
    </row>
    <row r="144" s="199" customFormat="1" ht="13.5" spans="1:5">
      <c r="A144" s="208" t="s">
        <v>429</v>
      </c>
      <c r="B144" s="209" t="s">
        <v>430</v>
      </c>
      <c r="C144" s="210">
        <v>27</v>
      </c>
      <c r="D144" s="210">
        <v>27</v>
      </c>
      <c r="E144" s="94">
        <f t="shared" si="22"/>
        <v>0</v>
      </c>
    </row>
    <row r="145" s="199" customFormat="1" ht="13.5" spans="1:5">
      <c r="A145" s="208" t="s">
        <v>431</v>
      </c>
      <c r="B145" s="209" t="s">
        <v>432</v>
      </c>
      <c r="C145" s="210">
        <v>0</v>
      </c>
      <c r="D145" s="210">
        <v>31</v>
      </c>
      <c r="E145" s="94">
        <f t="shared" si="22"/>
        <v>-1</v>
      </c>
    </row>
    <row r="146" s="199" customFormat="1" ht="13.5" spans="1:5">
      <c r="A146" s="208" t="s">
        <v>433</v>
      </c>
      <c r="B146" s="209" t="s">
        <v>434</v>
      </c>
      <c r="C146" s="210">
        <v>406.65</v>
      </c>
      <c r="D146" s="210">
        <v>447.65</v>
      </c>
      <c r="E146" s="94">
        <f t="shared" si="22"/>
        <v>-0.0916</v>
      </c>
    </row>
    <row r="147" s="199" customFormat="1" ht="13.5" spans="1:5">
      <c r="A147" s="208" t="s">
        <v>435</v>
      </c>
      <c r="B147" s="209" t="s">
        <v>436</v>
      </c>
      <c r="C147" s="210">
        <v>106.81</v>
      </c>
      <c r="D147" s="210">
        <v>185.28</v>
      </c>
      <c r="E147" s="94">
        <f t="shared" si="22"/>
        <v>-0.4235</v>
      </c>
    </row>
    <row r="148" s="199" customFormat="1" ht="13.5" spans="1:5">
      <c r="A148" s="208" t="s">
        <v>437</v>
      </c>
      <c r="B148" s="209" t="s">
        <v>438</v>
      </c>
      <c r="C148" s="210">
        <v>0</v>
      </c>
      <c r="D148" s="210">
        <v>7</v>
      </c>
      <c r="E148" s="94">
        <f t="shared" si="22"/>
        <v>-1</v>
      </c>
    </row>
    <row r="149" s="199" customFormat="1" ht="13.5" spans="1:5">
      <c r="A149" s="208" t="s">
        <v>439</v>
      </c>
      <c r="B149" s="209" t="s">
        <v>440</v>
      </c>
      <c r="C149" s="210">
        <v>113</v>
      </c>
      <c r="D149" s="210">
        <v>45</v>
      </c>
      <c r="E149" s="94">
        <f t="shared" si="22"/>
        <v>1.5111</v>
      </c>
    </row>
    <row r="150" s="199" customFormat="1" ht="13.5" spans="1:5">
      <c r="A150" s="208" t="s">
        <v>441</v>
      </c>
      <c r="B150" s="209" t="s">
        <v>442</v>
      </c>
      <c r="C150" s="210">
        <v>300</v>
      </c>
      <c r="D150" s="210">
        <v>250</v>
      </c>
      <c r="E150" s="94">
        <f t="shared" si="22"/>
        <v>0.2</v>
      </c>
    </row>
    <row r="151" s="199" customFormat="1" ht="13.5" spans="1:5">
      <c r="A151" s="208" t="s">
        <v>443</v>
      </c>
      <c r="B151" s="209" t="s">
        <v>444</v>
      </c>
      <c r="C151" s="210">
        <v>1100</v>
      </c>
      <c r="D151" s="210">
        <v>1088</v>
      </c>
      <c r="E151" s="94">
        <f t="shared" si="22"/>
        <v>0.011</v>
      </c>
    </row>
    <row r="152" s="199" customFormat="1" ht="13.5" spans="1:5">
      <c r="A152" s="208" t="s">
        <v>445</v>
      </c>
      <c r="B152" s="209" t="s">
        <v>446</v>
      </c>
      <c r="C152" s="210">
        <v>0</v>
      </c>
      <c r="D152" s="210">
        <v>374</v>
      </c>
      <c r="E152" s="94">
        <f t="shared" si="22"/>
        <v>-1</v>
      </c>
    </row>
    <row r="153" s="199" customFormat="1" ht="13.5" spans="1:5">
      <c r="A153" s="208" t="s">
        <v>447</v>
      </c>
      <c r="B153" s="209" t="s">
        <v>448</v>
      </c>
      <c r="C153" s="210">
        <v>23</v>
      </c>
      <c r="D153" s="210">
        <v>29</v>
      </c>
      <c r="E153" s="94">
        <f t="shared" si="22"/>
        <v>-0.2069</v>
      </c>
    </row>
    <row r="154" s="199" customFormat="1" ht="13.5" spans="1:5">
      <c r="A154" s="208" t="s">
        <v>449</v>
      </c>
      <c r="B154" s="209" t="s">
        <v>450</v>
      </c>
      <c r="C154" s="210">
        <f>SUM(C155:C158)</f>
        <v>2810.98</v>
      </c>
      <c r="D154" s="210">
        <f>SUM(D155:D158)</f>
        <v>2526.01</v>
      </c>
      <c r="E154" s="94">
        <f t="shared" si="22"/>
        <v>0.1128</v>
      </c>
    </row>
    <row r="155" s="199" customFormat="1" ht="13.5" spans="1:5">
      <c r="A155" s="208" t="s">
        <v>451</v>
      </c>
      <c r="B155" s="209" t="s">
        <v>452</v>
      </c>
      <c r="C155" s="210">
        <v>282.98</v>
      </c>
      <c r="D155" s="210">
        <v>172.71</v>
      </c>
      <c r="E155" s="94">
        <f t="shared" si="22"/>
        <v>0.6385</v>
      </c>
    </row>
    <row r="156" s="199" customFormat="1" ht="13.5" spans="1:5">
      <c r="A156" s="208" t="s">
        <v>453</v>
      </c>
      <c r="B156" s="209" t="s">
        <v>454</v>
      </c>
      <c r="C156" s="210">
        <v>0</v>
      </c>
      <c r="D156" s="210">
        <v>4.3</v>
      </c>
      <c r="E156" s="94">
        <f t="shared" si="22"/>
        <v>-1</v>
      </c>
    </row>
    <row r="157" s="199" customFormat="1" ht="13.5" spans="1:5">
      <c r="A157" s="208" t="s">
        <v>455</v>
      </c>
      <c r="B157" s="209" t="s">
        <v>456</v>
      </c>
      <c r="C157" s="210">
        <v>2528</v>
      </c>
      <c r="D157" s="210">
        <v>2279</v>
      </c>
      <c r="E157" s="94">
        <f t="shared" si="22"/>
        <v>0.1093</v>
      </c>
    </row>
    <row r="158" s="199" customFormat="1" ht="13.5" spans="1:5">
      <c r="A158" s="208" t="s">
        <v>457</v>
      </c>
      <c r="B158" s="209" t="s">
        <v>458</v>
      </c>
      <c r="C158" s="210">
        <v>0</v>
      </c>
      <c r="D158" s="210">
        <v>70</v>
      </c>
      <c r="E158" s="94">
        <f t="shared" si="22"/>
        <v>-1</v>
      </c>
    </row>
    <row r="159" s="199" customFormat="1" ht="13.5" spans="1:5">
      <c r="A159" s="208" t="s">
        <v>459</v>
      </c>
      <c r="B159" s="209" t="s">
        <v>460</v>
      </c>
      <c r="C159" s="210">
        <f>SUM(C160:C167)</f>
        <v>2053.39</v>
      </c>
      <c r="D159" s="210">
        <f>SUM(D160:D167)</f>
        <v>4367.25</v>
      </c>
      <c r="E159" s="94">
        <f t="shared" si="22"/>
        <v>-0.5298</v>
      </c>
    </row>
    <row r="160" s="199" customFormat="1" ht="13.5" spans="1:5">
      <c r="A160" s="208" t="s">
        <v>461</v>
      </c>
      <c r="B160" s="209" t="s">
        <v>462</v>
      </c>
      <c r="C160" s="210">
        <v>1295.18</v>
      </c>
      <c r="D160" s="210">
        <v>987.9</v>
      </c>
      <c r="E160" s="94">
        <f t="shared" si="22"/>
        <v>0.311</v>
      </c>
    </row>
    <row r="161" s="199" customFormat="1" ht="13.5" spans="1:5">
      <c r="A161" s="208" t="s">
        <v>463</v>
      </c>
      <c r="B161" s="209" t="s">
        <v>464</v>
      </c>
      <c r="C161" s="210">
        <v>379.35</v>
      </c>
      <c r="D161" s="210">
        <v>327.81</v>
      </c>
      <c r="E161" s="94">
        <f t="shared" si="22"/>
        <v>0.1572</v>
      </c>
    </row>
    <row r="162" s="199" customFormat="1" ht="13.5" spans="1:5">
      <c r="A162" s="208" t="s">
        <v>465</v>
      </c>
      <c r="B162" s="209" t="s">
        <v>466</v>
      </c>
      <c r="C162" s="210">
        <v>28.35</v>
      </c>
      <c r="D162" s="210">
        <v>31.8</v>
      </c>
      <c r="E162" s="94">
        <f t="shared" si="22"/>
        <v>-0.1085</v>
      </c>
    </row>
    <row r="163" s="199" customFormat="1" ht="13.5" spans="1:5">
      <c r="A163" s="208" t="s">
        <v>467</v>
      </c>
      <c r="B163" s="209" t="s">
        <v>468</v>
      </c>
      <c r="C163" s="210">
        <v>6.1</v>
      </c>
      <c r="D163" s="210">
        <v>6.1</v>
      </c>
      <c r="E163" s="94">
        <f t="shared" si="22"/>
        <v>0</v>
      </c>
    </row>
    <row r="164" s="199" customFormat="1" ht="13.5" spans="1:5">
      <c r="A164" s="208" t="s">
        <v>469</v>
      </c>
      <c r="B164" s="209" t="s">
        <v>470</v>
      </c>
      <c r="C164" s="210">
        <v>0</v>
      </c>
      <c r="D164" s="210">
        <v>3000</v>
      </c>
      <c r="E164" s="94">
        <f t="shared" si="22"/>
        <v>-1</v>
      </c>
    </row>
    <row r="165" s="199" customFormat="1" ht="13.5" spans="1:5">
      <c r="A165" s="208" t="s">
        <v>471</v>
      </c>
      <c r="B165" s="209" t="s">
        <v>472</v>
      </c>
      <c r="C165" s="210">
        <v>0</v>
      </c>
      <c r="D165" s="210">
        <v>13.64</v>
      </c>
      <c r="E165" s="94">
        <f t="shared" si="22"/>
        <v>-1</v>
      </c>
    </row>
    <row r="166" s="199" customFormat="1" ht="13.5" spans="1:5">
      <c r="A166" s="208" t="s">
        <v>473</v>
      </c>
      <c r="B166" s="209" t="s">
        <v>474</v>
      </c>
      <c r="C166" s="210">
        <v>24.41</v>
      </c>
      <c r="D166" s="210">
        <v>0</v>
      </c>
      <c r="E166" s="94"/>
    </row>
    <row r="167" s="199" customFormat="1" ht="13.5" spans="1:5">
      <c r="A167" s="208" t="s">
        <v>475</v>
      </c>
      <c r="B167" s="209" t="s">
        <v>476</v>
      </c>
      <c r="C167" s="210">
        <v>320</v>
      </c>
      <c r="D167" s="210">
        <v>0</v>
      </c>
      <c r="E167" s="94"/>
    </row>
    <row r="168" s="199" customFormat="1" ht="13.5" spans="1:5">
      <c r="A168" s="208" t="s">
        <v>477</v>
      </c>
      <c r="B168" s="209" t="s">
        <v>478</v>
      </c>
      <c r="C168" s="210">
        <f>SUM(C169:C184)</f>
        <v>12326.88</v>
      </c>
      <c r="D168" s="210">
        <f>SUM(D169:D184)</f>
        <v>11538.28</v>
      </c>
      <c r="E168" s="94">
        <f t="shared" ref="E168:E172" si="23">(C168-D168)/D168</f>
        <v>0.0683</v>
      </c>
    </row>
    <row r="169" s="199" customFormat="1" ht="13.5" spans="1:5">
      <c r="A169" s="208" t="s">
        <v>479</v>
      </c>
      <c r="B169" s="209" t="s">
        <v>480</v>
      </c>
      <c r="C169" s="210">
        <v>1591.68</v>
      </c>
      <c r="D169" s="210">
        <v>1814.8</v>
      </c>
      <c r="E169" s="94">
        <f t="shared" si="23"/>
        <v>-0.1229</v>
      </c>
    </row>
    <row r="170" s="199" customFormat="1" ht="13.5" spans="1:5">
      <c r="A170" s="208" t="s">
        <v>481</v>
      </c>
      <c r="B170" s="209" t="s">
        <v>482</v>
      </c>
      <c r="C170" s="210">
        <v>0</v>
      </c>
      <c r="D170" s="210">
        <v>10</v>
      </c>
      <c r="E170" s="94">
        <f t="shared" si="23"/>
        <v>-1</v>
      </c>
    </row>
    <row r="171" s="199" customFormat="1" ht="13.5" spans="1:5">
      <c r="A171" s="208" t="s">
        <v>483</v>
      </c>
      <c r="B171" s="209" t="s">
        <v>484</v>
      </c>
      <c r="C171" s="210">
        <v>0</v>
      </c>
      <c r="D171" s="210">
        <v>1537</v>
      </c>
      <c r="E171" s="94">
        <f t="shared" si="23"/>
        <v>-1</v>
      </c>
    </row>
    <row r="172" s="199" customFormat="1" ht="13.5" spans="1:5">
      <c r="A172" s="208" t="s">
        <v>485</v>
      </c>
      <c r="B172" s="209" t="s">
        <v>486</v>
      </c>
      <c r="C172" s="210">
        <v>1428.49</v>
      </c>
      <c r="D172" s="210">
        <v>1086</v>
      </c>
      <c r="E172" s="94">
        <f t="shared" si="23"/>
        <v>0.3154</v>
      </c>
    </row>
    <row r="173" s="199" customFormat="1" ht="13.5" spans="1:5">
      <c r="A173" s="208" t="s">
        <v>487</v>
      </c>
      <c r="B173" s="209" t="s">
        <v>488</v>
      </c>
      <c r="C173" s="210">
        <v>498</v>
      </c>
      <c r="D173" s="210">
        <v>0</v>
      </c>
      <c r="E173" s="94"/>
    </row>
    <row r="174" s="199" customFormat="1" ht="13.5" spans="1:5">
      <c r="A174" s="208" t="s">
        <v>489</v>
      </c>
      <c r="B174" s="209" t="s">
        <v>490</v>
      </c>
      <c r="C174" s="210">
        <v>1220.04</v>
      </c>
      <c r="D174" s="210">
        <v>0</v>
      </c>
      <c r="E174" s="94"/>
    </row>
    <row r="175" s="199" customFormat="1" ht="13.5" spans="1:5">
      <c r="A175" s="208" t="s">
        <v>491</v>
      </c>
      <c r="B175" s="209" t="s">
        <v>492</v>
      </c>
      <c r="C175" s="210">
        <v>0</v>
      </c>
      <c r="D175" s="210">
        <v>43</v>
      </c>
      <c r="E175" s="94">
        <f t="shared" ref="E175:E177" si="24">(C175-D175)/D175</f>
        <v>-1</v>
      </c>
    </row>
    <row r="176" s="199" customFormat="1" ht="13.5" spans="1:5">
      <c r="A176" s="208" t="s">
        <v>493</v>
      </c>
      <c r="B176" s="209" t="s">
        <v>494</v>
      </c>
      <c r="C176" s="210">
        <v>86.86</v>
      </c>
      <c r="D176" s="210">
        <v>1500</v>
      </c>
      <c r="E176" s="94">
        <f t="shared" si="24"/>
        <v>-0.9421</v>
      </c>
    </row>
    <row r="177" s="199" customFormat="1" ht="13.5" spans="1:5">
      <c r="A177" s="208" t="s">
        <v>495</v>
      </c>
      <c r="B177" s="209" t="s">
        <v>496</v>
      </c>
      <c r="C177" s="210">
        <v>696.48</v>
      </c>
      <c r="D177" s="210">
        <v>615.48</v>
      </c>
      <c r="E177" s="94">
        <f t="shared" si="24"/>
        <v>0.1316</v>
      </c>
    </row>
    <row r="178" s="199" customFormat="1" ht="13.5" spans="1:5">
      <c r="A178" s="208" t="s">
        <v>497</v>
      </c>
      <c r="B178" s="209" t="s">
        <v>498</v>
      </c>
      <c r="C178" s="210">
        <v>200</v>
      </c>
      <c r="D178" s="210">
        <v>0</v>
      </c>
      <c r="E178" s="94"/>
    </row>
    <row r="179" s="199" customFormat="1" ht="13.5" spans="1:5">
      <c r="A179" s="208" t="s">
        <v>499</v>
      </c>
      <c r="B179" s="209" t="s">
        <v>500</v>
      </c>
      <c r="C179" s="210">
        <v>707.88</v>
      </c>
      <c r="D179" s="210">
        <v>0</v>
      </c>
      <c r="E179" s="94"/>
    </row>
    <row r="180" s="199" customFormat="1" ht="13.5" spans="1:5">
      <c r="A180" s="208" t="s">
        <v>501</v>
      </c>
      <c r="B180" s="209" t="s">
        <v>502</v>
      </c>
      <c r="C180" s="210">
        <v>0</v>
      </c>
      <c r="D180" s="210">
        <v>2500</v>
      </c>
      <c r="E180" s="94">
        <f t="shared" ref="E180:E182" si="25">(C180-D180)/D180</f>
        <v>-1</v>
      </c>
    </row>
    <row r="181" s="199" customFormat="1" ht="13.5" spans="1:5">
      <c r="A181" s="208" t="s">
        <v>503</v>
      </c>
      <c r="B181" s="209" t="s">
        <v>504</v>
      </c>
      <c r="C181" s="210">
        <v>1752</v>
      </c>
      <c r="D181" s="210">
        <v>1652</v>
      </c>
      <c r="E181" s="94">
        <f t="shared" si="25"/>
        <v>0.0605</v>
      </c>
    </row>
    <row r="182" s="199" customFormat="1" ht="13.5" spans="1:5">
      <c r="A182" s="208" t="s">
        <v>505</v>
      </c>
      <c r="B182" s="209" t="s">
        <v>506</v>
      </c>
      <c r="C182" s="210">
        <v>860</v>
      </c>
      <c r="D182" s="210">
        <v>780</v>
      </c>
      <c r="E182" s="94">
        <f t="shared" si="25"/>
        <v>0.1026</v>
      </c>
    </row>
    <row r="183" s="199" customFormat="1" ht="13.5" spans="1:5">
      <c r="A183" s="208" t="s">
        <v>507</v>
      </c>
      <c r="B183" s="209" t="s">
        <v>508</v>
      </c>
      <c r="C183" s="210">
        <v>27</v>
      </c>
      <c r="D183" s="210">
        <v>0</v>
      </c>
      <c r="E183" s="94"/>
    </row>
    <row r="184" s="199" customFormat="1" ht="13.5" spans="1:5">
      <c r="A184" s="208" t="s">
        <v>509</v>
      </c>
      <c r="B184" s="209" t="s">
        <v>510</v>
      </c>
      <c r="C184" s="210">
        <v>3258.45</v>
      </c>
      <c r="D184" s="210">
        <v>0</v>
      </c>
      <c r="E184" s="94"/>
    </row>
    <row r="185" s="199" customFormat="1" ht="13.5" spans="1:5">
      <c r="A185" s="208" t="s">
        <v>511</v>
      </c>
      <c r="B185" s="209" t="s">
        <v>512</v>
      </c>
      <c r="C185" s="210">
        <f>SUM(C186:C190)</f>
        <v>1673.74</v>
      </c>
      <c r="D185" s="210">
        <f>SUM(D186:D190)</f>
        <v>5953.06</v>
      </c>
      <c r="E185" s="94">
        <f t="shared" ref="E185" si="26">(C185-D185)/D185</f>
        <v>-0.7188</v>
      </c>
    </row>
    <row r="186" s="199" customFormat="1" ht="13.5" spans="1:5">
      <c r="A186" s="208" t="s">
        <v>513</v>
      </c>
      <c r="B186" s="209" t="s">
        <v>514</v>
      </c>
      <c r="C186" s="210">
        <v>1643.15</v>
      </c>
      <c r="D186" s="210">
        <v>429.94</v>
      </c>
      <c r="E186" s="94">
        <f t="shared" ref="E186:E191" si="27">(C186-D186)/D186</f>
        <v>2.8218</v>
      </c>
    </row>
    <row r="187" s="199" customFormat="1" ht="13.5" spans="1:5">
      <c r="A187" s="208" t="s">
        <v>515</v>
      </c>
      <c r="B187" s="209" t="s">
        <v>516</v>
      </c>
      <c r="C187" s="210">
        <v>0</v>
      </c>
      <c r="D187" s="210">
        <v>5000</v>
      </c>
      <c r="E187" s="94">
        <f t="shared" si="27"/>
        <v>-1</v>
      </c>
    </row>
    <row r="188" s="199" customFormat="1" ht="13.5" spans="1:5">
      <c r="A188" s="208" t="s">
        <v>517</v>
      </c>
      <c r="B188" s="209" t="s">
        <v>518</v>
      </c>
      <c r="C188" s="210">
        <v>20.59</v>
      </c>
      <c r="D188" s="210">
        <v>113.12</v>
      </c>
      <c r="E188" s="94">
        <f t="shared" si="27"/>
        <v>-0.818</v>
      </c>
    </row>
    <row r="189" s="199" customFormat="1" ht="13.5" spans="1:5">
      <c r="A189" s="208" t="s">
        <v>519</v>
      </c>
      <c r="B189" s="209" t="s">
        <v>520</v>
      </c>
      <c r="C189" s="210">
        <v>0</v>
      </c>
      <c r="D189" s="210">
        <v>400</v>
      </c>
      <c r="E189" s="94">
        <f t="shared" si="27"/>
        <v>-1</v>
      </c>
    </row>
    <row r="190" s="199" customFormat="1" ht="13.5" spans="1:5">
      <c r="A190" s="208" t="s">
        <v>521</v>
      </c>
      <c r="B190" s="209" t="s">
        <v>522</v>
      </c>
      <c r="C190" s="210">
        <v>10</v>
      </c>
      <c r="D190" s="210">
        <v>10</v>
      </c>
      <c r="E190" s="94">
        <f t="shared" si="27"/>
        <v>0</v>
      </c>
    </row>
    <row r="191" s="199" customFormat="1" ht="13.5" spans="1:5">
      <c r="A191" s="208" t="s">
        <v>523</v>
      </c>
      <c r="B191" s="209" t="s">
        <v>524</v>
      </c>
      <c r="C191" s="210">
        <f>SUM(C192:C198)</f>
        <v>419.97</v>
      </c>
      <c r="D191" s="210">
        <f>SUM(D192:D198)</f>
        <v>1332.67</v>
      </c>
      <c r="E191" s="94">
        <f t="shared" si="27"/>
        <v>-0.6849</v>
      </c>
    </row>
    <row r="192" s="199" customFormat="1" ht="13.5" spans="1:5">
      <c r="A192" s="208" t="s">
        <v>525</v>
      </c>
      <c r="B192" s="209" t="s">
        <v>526</v>
      </c>
      <c r="C192" s="210">
        <v>38.02</v>
      </c>
      <c r="D192" s="210">
        <v>0</v>
      </c>
      <c r="E192" s="94"/>
    </row>
    <row r="193" s="199" customFormat="1" ht="13.5" spans="1:5">
      <c r="A193" s="208" t="s">
        <v>527</v>
      </c>
      <c r="B193" s="209" t="s">
        <v>528</v>
      </c>
      <c r="C193" s="210">
        <v>147.53</v>
      </c>
      <c r="D193" s="210">
        <v>110.12</v>
      </c>
      <c r="E193" s="94">
        <f t="shared" ref="E193:E197" si="28">(C193-D193)/D193</f>
        <v>0.3397</v>
      </c>
    </row>
    <row r="194" s="199" customFormat="1" ht="13.5" spans="1:5">
      <c r="A194" s="208" t="s">
        <v>529</v>
      </c>
      <c r="B194" s="209" t="s">
        <v>530</v>
      </c>
      <c r="C194" s="210">
        <v>0</v>
      </c>
      <c r="D194" s="210">
        <v>10</v>
      </c>
      <c r="E194" s="94">
        <f t="shared" si="28"/>
        <v>-1</v>
      </c>
    </row>
    <row r="195" s="199" customFormat="1" ht="13.5" spans="1:5">
      <c r="A195" s="208" t="s">
        <v>531</v>
      </c>
      <c r="B195" s="209" t="s">
        <v>532</v>
      </c>
      <c r="C195" s="210">
        <v>0</v>
      </c>
      <c r="D195" s="210">
        <v>100</v>
      </c>
      <c r="E195" s="94">
        <f t="shared" si="28"/>
        <v>-1</v>
      </c>
    </row>
    <row r="196" s="199" customFormat="1" ht="13.5" spans="1:5">
      <c r="A196" s="208" t="s">
        <v>533</v>
      </c>
      <c r="B196" s="209" t="s">
        <v>534</v>
      </c>
      <c r="C196" s="210">
        <v>114.42</v>
      </c>
      <c r="D196" s="210">
        <v>85.55</v>
      </c>
      <c r="E196" s="94">
        <f t="shared" si="28"/>
        <v>0.3375</v>
      </c>
    </row>
    <row r="197" s="199" customFormat="1" ht="13.5" spans="1:5">
      <c r="A197" s="208" t="s">
        <v>535</v>
      </c>
      <c r="B197" s="209" t="s">
        <v>536</v>
      </c>
      <c r="C197" s="210">
        <v>50</v>
      </c>
      <c r="D197" s="210">
        <v>1000</v>
      </c>
      <c r="E197" s="94">
        <f t="shared" si="28"/>
        <v>-0.95</v>
      </c>
    </row>
    <row r="198" s="199" customFormat="1" ht="13.5" spans="1:5">
      <c r="A198" s="208" t="s">
        <v>537</v>
      </c>
      <c r="B198" s="209" t="s">
        <v>538</v>
      </c>
      <c r="C198" s="210">
        <v>70</v>
      </c>
      <c r="D198" s="210">
        <v>27</v>
      </c>
      <c r="E198" s="94">
        <f t="shared" ref="E198:E202" si="29">(C198-D198)/D198</f>
        <v>1.5926</v>
      </c>
    </row>
    <row r="199" s="199" customFormat="1" ht="13.5" spans="1:5">
      <c r="A199" s="208" t="s">
        <v>539</v>
      </c>
      <c r="B199" s="209" t="s">
        <v>540</v>
      </c>
      <c r="C199" s="210">
        <f>SUM(C200:C202)</f>
        <v>3292</v>
      </c>
      <c r="D199" s="210">
        <f>SUM(D200:D202)</f>
        <v>4373.38</v>
      </c>
      <c r="E199" s="94">
        <f t="shared" si="29"/>
        <v>-0.2473</v>
      </c>
    </row>
    <row r="200" s="199" customFormat="1" ht="13.5" spans="1:5">
      <c r="A200" s="208" t="s">
        <v>541</v>
      </c>
      <c r="B200" s="209" t="s">
        <v>542</v>
      </c>
      <c r="C200" s="210">
        <v>178.3</v>
      </c>
      <c r="D200" s="210">
        <v>138.93</v>
      </c>
      <c r="E200" s="94">
        <f t="shared" si="29"/>
        <v>0.2834</v>
      </c>
    </row>
    <row r="201" s="199" customFormat="1" ht="13.5" spans="1:5">
      <c r="A201" s="208" t="s">
        <v>543</v>
      </c>
      <c r="B201" s="209" t="s">
        <v>544</v>
      </c>
      <c r="C201" s="210">
        <v>366.36</v>
      </c>
      <c r="D201" s="210">
        <v>497.9</v>
      </c>
      <c r="E201" s="94">
        <f t="shared" si="29"/>
        <v>-0.2642</v>
      </c>
    </row>
    <row r="202" s="199" customFormat="1" ht="13.5" spans="1:5">
      <c r="A202" s="208" t="s">
        <v>545</v>
      </c>
      <c r="B202" s="209" t="s">
        <v>546</v>
      </c>
      <c r="C202" s="210">
        <v>2747.34</v>
      </c>
      <c r="D202" s="210">
        <v>3736.55</v>
      </c>
      <c r="E202" s="94">
        <f t="shared" si="29"/>
        <v>-0.2647</v>
      </c>
    </row>
    <row r="203" s="199" customFormat="1" ht="13.5" spans="1:5">
      <c r="A203" s="208" t="s">
        <v>547</v>
      </c>
      <c r="B203" s="209" t="s">
        <v>548</v>
      </c>
      <c r="C203" s="210">
        <v>0</v>
      </c>
      <c r="D203" s="210">
        <v>0</v>
      </c>
      <c r="E203" s="94"/>
    </row>
    <row r="204" s="199" customFormat="1" ht="13.5" spans="1:5">
      <c r="A204" s="208" t="s">
        <v>549</v>
      </c>
      <c r="B204" s="209" t="s">
        <v>550</v>
      </c>
      <c r="C204" s="210">
        <v>0</v>
      </c>
      <c r="D204" s="210">
        <v>0</v>
      </c>
      <c r="E204" s="94"/>
    </row>
    <row r="205" s="199" customFormat="1" ht="13.5" spans="1:5">
      <c r="A205" s="208" t="s">
        <v>551</v>
      </c>
      <c r="B205" s="209" t="s">
        <v>552</v>
      </c>
      <c r="C205" s="210">
        <f>SUM(C206:C209)</f>
        <v>795.04</v>
      </c>
      <c r="D205" s="210">
        <f>SUM(D206:D209)</f>
        <v>587</v>
      </c>
      <c r="E205" s="94">
        <f t="shared" ref="E205" si="30">(C205-D205)/D205</f>
        <v>0.3544</v>
      </c>
    </row>
    <row r="206" s="199" customFormat="1" ht="13.5" spans="1:5">
      <c r="A206" s="208" t="s">
        <v>553</v>
      </c>
      <c r="B206" s="209" t="s">
        <v>554</v>
      </c>
      <c r="C206" s="210">
        <v>644.89</v>
      </c>
      <c r="D206" s="210">
        <v>455.57</v>
      </c>
      <c r="E206" s="94">
        <f t="shared" ref="E206:E212" si="31">(C206-D206)/D206</f>
        <v>0.4156</v>
      </c>
    </row>
    <row r="207" s="199" customFormat="1" ht="13.5" spans="1:5">
      <c r="A207" s="208" t="s">
        <v>555</v>
      </c>
      <c r="B207" s="209" t="s">
        <v>556</v>
      </c>
      <c r="C207" s="210">
        <v>65.15</v>
      </c>
      <c r="D207" s="210">
        <v>46.43</v>
      </c>
      <c r="E207" s="94">
        <f t="shared" si="31"/>
        <v>0.4032</v>
      </c>
    </row>
    <row r="208" s="199" customFormat="1" ht="13.5" spans="1:5">
      <c r="A208" s="208" t="s">
        <v>557</v>
      </c>
      <c r="B208" s="209" t="s">
        <v>558</v>
      </c>
      <c r="C208" s="210">
        <v>4</v>
      </c>
      <c r="D208" s="210">
        <v>4</v>
      </c>
      <c r="E208" s="94">
        <f t="shared" si="31"/>
        <v>0</v>
      </c>
    </row>
    <row r="209" s="199" customFormat="1" ht="13.5" spans="1:5">
      <c r="A209" s="208" t="s">
        <v>559</v>
      </c>
      <c r="B209" s="209" t="s">
        <v>560</v>
      </c>
      <c r="C209" s="210">
        <v>81</v>
      </c>
      <c r="D209" s="210">
        <v>81</v>
      </c>
      <c r="E209" s="94">
        <f t="shared" si="31"/>
        <v>0</v>
      </c>
    </row>
    <row r="210" s="199" customFormat="1" ht="13.5" spans="1:5">
      <c r="A210" s="208" t="s">
        <v>561</v>
      </c>
      <c r="B210" s="209" t="s">
        <v>562</v>
      </c>
      <c r="C210" s="210">
        <f>SUM(C211:C213)</f>
        <v>235.26</v>
      </c>
      <c r="D210" s="210">
        <f>SUM(D211:D213)</f>
        <v>690.7</v>
      </c>
      <c r="E210" s="94">
        <f t="shared" si="31"/>
        <v>-0.6594</v>
      </c>
    </row>
    <row r="211" s="199" customFormat="1" ht="13.5" spans="1:5">
      <c r="A211" s="208" t="s">
        <v>563</v>
      </c>
      <c r="B211" s="209" t="s">
        <v>564</v>
      </c>
      <c r="C211" s="210">
        <v>0</v>
      </c>
      <c r="D211" s="210">
        <v>360.7</v>
      </c>
      <c r="E211" s="94">
        <f t="shared" si="31"/>
        <v>-1</v>
      </c>
    </row>
    <row r="212" s="199" customFormat="1" ht="13.5" spans="1:5">
      <c r="A212" s="208" t="s">
        <v>565</v>
      </c>
      <c r="B212" s="209" t="s">
        <v>566</v>
      </c>
      <c r="C212" s="210">
        <v>230</v>
      </c>
      <c r="D212" s="210">
        <v>330</v>
      </c>
      <c r="E212" s="94">
        <f t="shared" si="31"/>
        <v>-0.303</v>
      </c>
    </row>
    <row r="213" s="199" customFormat="1" ht="13.5" spans="1:5">
      <c r="A213" s="208" t="s">
        <v>567</v>
      </c>
      <c r="B213" s="209" t="s">
        <v>568</v>
      </c>
      <c r="C213" s="210">
        <v>5.26</v>
      </c>
      <c r="D213" s="210">
        <v>0</v>
      </c>
      <c r="E213" s="94"/>
    </row>
    <row r="214" s="199" customFormat="1" ht="13.5" spans="1:5">
      <c r="A214" s="208" t="s">
        <v>569</v>
      </c>
      <c r="B214" s="209" t="s">
        <v>127</v>
      </c>
      <c r="C214" s="210">
        <f>SUM(C215:C216)</f>
        <v>206.62</v>
      </c>
      <c r="D214" s="210">
        <f>SUM(D215:D216)</f>
        <v>180.84</v>
      </c>
      <c r="E214" s="94">
        <f t="shared" ref="E214" si="32">(C214-D214)/D214</f>
        <v>0.1426</v>
      </c>
    </row>
    <row r="215" s="199" customFormat="1" ht="13.5" spans="1:5">
      <c r="A215" s="208" t="s">
        <v>570</v>
      </c>
      <c r="B215" s="209" t="s">
        <v>571</v>
      </c>
      <c r="C215" s="210">
        <v>203.76</v>
      </c>
      <c r="D215" s="210">
        <v>55.84</v>
      </c>
      <c r="E215" s="94">
        <f t="shared" ref="E215:E223" si="33">(C215-D215)/D215</f>
        <v>2.649</v>
      </c>
    </row>
    <row r="216" s="199" customFormat="1" ht="13.5" spans="1:5">
      <c r="A216" s="208" t="s">
        <v>572</v>
      </c>
      <c r="B216" s="209" t="s">
        <v>573</v>
      </c>
      <c r="C216" s="210">
        <v>2.86</v>
      </c>
      <c r="D216" s="210">
        <v>125</v>
      </c>
      <c r="E216" s="94">
        <f t="shared" si="33"/>
        <v>-0.9771</v>
      </c>
    </row>
    <row r="217" s="199" customFormat="1" ht="13.5" spans="1:5">
      <c r="A217" s="208" t="s">
        <v>574</v>
      </c>
      <c r="B217" s="209" t="s">
        <v>575</v>
      </c>
      <c r="C217" s="210">
        <v>1000</v>
      </c>
      <c r="D217" s="210">
        <v>800</v>
      </c>
      <c r="E217" s="94">
        <f t="shared" si="33"/>
        <v>0.25</v>
      </c>
    </row>
    <row r="218" s="199" customFormat="1" ht="13.5" spans="1:5">
      <c r="A218" s="208" t="s">
        <v>576</v>
      </c>
      <c r="B218" s="209" t="s">
        <v>577</v>
      </c>
      <c r="C218" s="210">
        <v>1000</v>
      </c>
      <c r="D218" s="210">
        <v>800</v>
      </c>
      <c r="E218" s="94">
        <f t="shared" si="33"/>
        <v>0.25</v>
      </c>
    </row>
    <row r="219" s="199" customFormat="1" ht="13.5" spans="1:5">
      <c r="A219" s="208" t="s">
        <v>578</v>
      </c>
      <c r="B219" s="209" t="s">
        <v>579</v>
      </c>
      <c r="C219" s="210">
        <f>SUM(C220:C221)</f>
        <v>6146</v>
      </c>
      <c r="D219" s="210">
        <f>SUM(D220:D221)</f>
        <v>9813</v>
      </c>
      <c r="E219" s="94">
        <f t="shared" si="33"/>
        <v>-0.3737</v>
      </c>
    </row>
    <row r="220" s="199" customFormat="1" ht="13.5" spans="1:5">
      <c r="A220" s="208" t="s">
        <v>580</v>
      </c>
      <c r="B220" s="209" t="s">
        <v>581</v>
      </c>
      <c r="C220" s="210">
        <v>0</v>
      </c>
      <c r="D220" s="210">
        <v>4884</v>
      </c>
      <c r="E220" s="94">
        <f t="shared" si="33"/>
        <v>-1</v>
      </c>
    </row>
    <row r="221" s="199" customFormat="1" ht="13.5" spans="1:5">
      <c r="A221" s="208" t="s">
        <v>582</v>
      </c>
      <c r="B221" s="209" t="s">
        <v>583</v>
      </c>
      <c r="C221" s="210">
        <v>6146</v>
      </c>
      <c r="D221" s="210">
        <v>4929</v>
      </c>
      <c r="E221" s="94">
        <f t="shared" si="33"/>
        <v>0.2469</v>
      </c>
    </row>
    <row r="222" s="199" customFormat="1" ht="13.5" spans="1:5">
      <c r="A222" s="208" t="s">
        <v>584</v>
      </c>
      <c r="B222" s="209" t="s">
        <v>585</v>
      </c>
      <c r="C222" s="210">
        <f>SUM(C223:C224)</f>
        <v>8923.6</v>
      </c>
      <c r="D222" s="210">
        <f>SUM(D223:D224)</f>
        <v>3379.9</v>
      </c>
      <c r="E222" s="94">
        <f t="shared" si="33"/>
        <v>1.6402</v>
      </c>
    </row>
    <row r="223" s="199" customFormat="1" ht="13.5" spans="1:5">
      <c r="A223" s="208" t="s">
        <v>586</v>
      </c>
      <c r="B223" s="209" t="s">
        <v>587</v>
      </c>
      <c r="C223" s="210">
        <v>4923.6</v>
      </c>
      <c r="D223" s="210">
        <v>3379.9</v>
      </c>
      <c r="E223" s="94">
        <f t="shared" si="33"/>
        <v>0.4567</v>
      </c>
    </row>
    <row r="224" s="199" customFormat="1" ht="13.5" spans="1:5">
      <c r="A224" s="208" t="s">
        <v>588</v>
      </c>
      <c r="B224" s="209" t="s">
        <v>589</v>
      </c>
      <c r="C224" s="210">
        <v>4000</v>
      </c>
      <c r="D224" s="210"/>
      <c r="E224" s="94"/>
    </row>
    <row r="225" s="199" customFormat="1" ht="13.5" spans="1:5">
      <c r="A225" s="208" t="s">
        <v>590</v>
      </c>
      <c r="B225" s="209" t="s">
        <v>591</v>
      </c>
      <c r="C225" s="210">
        <v>0</v>
      </c>
      <c r="D225" s="210">
        <v>0</v>
      </c>
      <c r="E225" s="94"/>
    </row>
    <row r="226" s="200" customFormat="1" ht="13.5" spans="1:5">
      <c r="A226" s="211"/>
      <c r="B226" s="212" t="s">
        <v>132</v>
      </c>
      <c r="C226" s="213">
        <v>98739</v>
      </c>
      <c r="D226" s="213">
        <f>D5+D55+D56+D58+D72+D87+D93+D108+D133+D154+D159+D168+D185+D191+D199+D203+D204+D205+D210+D214+D217+D219+D222+D225</f>
        <v>84881</v>
      </c>
      <c r="E226" s="94">
        <f>(C226-D226)/D226</f>
        <v>0.1633</v>
      </c>
    </row>
    <row r="227" s="199" customFormat="1" ht="13.5" spans="1:5">
      <c r="A227" s="208"/>
      <c r="B227" s="209" t="s">
        <v>133</v>
      </c>
      <c r="C227" s="210"/>
      <c r="D227" s="210"/>
      <c r="E227" s="94"/>
    </row>
    <row r="228" s="199" customFormat="1" ht="13.5" spans="1:5">
      <c r="A228" s="208"/>
      <c r="B228" s="209" t="s">
        <v>134</v>
      </c>
      <c r="C228" s="210"/>
      <c r="D228" s="210"/>
      <c r="E228" s="94"/>
    </row>
    <row r="229" s="199" customFormat="1" ht="13.5" spans="1:5">
      <c r="A229" s="208"/>
      <c r="B229" s="209" t="s">
        <v>135</v>
      </c>
      <c r="C229" s="210">
        <v>5669</v>
      </c>
      <c r="D229" s="210">
        <v>5569</v>
      </c>
      <c r="E229" s="94">
        <f>(C229-D229)/D229</f>
        <v>0.018</v>
      </c>
    </row>
    <row r="230" s="199" customFormat="1" ht="13.5" spans="1:5">
      <c r="A230" s="208"/>
      <c r="B230" s="209" t="s">
        <v>592</v>
      </c>
      <c r="C230" s="210"/>
      <c r="D230" s="210"/>
      <c r="E230" s="94"/>
    </row>
    <row r="231" s="199" customFormat="1" ht="13.5" spans="1:5">
      <c r="A231" s="208"/>
      <c r="B231" s="209" t="s">
        <v>593</v>
      </c>
      <c r="C231" s="210"/>
      <c r="D231" s="210"/>
      <c r="E231" s="94"/>
    </row>
    <row r="232" s="199" customFormat="1" ht="13.5" spans="1:5">
      <c r="A232" s="208"/>
      <c r="B232" s="209" t="s">
        <v>594</v>
      </c>
      <c r="C232" s="210"/>
      <c r="D232" s="210"/>
      <c r="E232" s="94"/>
    </row>
    <row r="233" s="199" customFormat="1" ht="13.5" spans="1:5">
      <c r="A233" s="208"/>
      <c r="B233" s="209" t="s">
        <v>139</v>
      </c>
      <c r="C233" s="210">
        <v>2565</v>
      </c>
      <c r="D233" s="210">
        <v>2565</v>
      </c>
      <c r="E233" s="94">
        <f>(C233-D233)/D233</f>
        <v>0</v>
      </c>
    </row>
    <row r="234" s="199" customFormat="1" ht="13.5" spans="1:5">
      <c r="A234" s="208"/>
      <c r="B234" s="209" t="s">
        <v>140</v>
      </c>
      <c r="C234" s="210"/>
      <c r="D234" s="210"/>
      <c r="E234" s="94"/>
    </row>
    <row r="235" s="199" customFormat="1" ht="13.5" spans="1:5">
      <c r="A235" s="208"/>
      <c r="B235" s="209" t="s">
        <v>141</v>
      </c>
      <c r="C235" s="210"/>
      <c r="D235" s="210"/>
      <c r="E235" s="94"/>
    </row>
    <row r="236" s="199" customFormat="1" ht="13.5" spans="1:5">
      <c r="A236" s="208"/>
      <c r="B236" s="209" t="s">
        <v>142</v>
      </c>
      <c r="C236" s="210"/>
      <c r="D236" s="210"/>
      <c r="E236" s="94"/>
    </row>
    <row r="237" s="199" customFormat="1" ht="13.5" spans="1:5">
      <c r="A237" s="208"/>
      <c r="B237" s="209" t="s">
        <v>143</v>
      </c>
      <c r="C237" s="210"/>
      <c r="D237" s="210"/>
      <c r="E237" s="94"/>
    </row>
    <row r="238" s="199" customFormat="1" ht="13.5" spans="1:5">
      <c r="A238" s="208"/>
      <c r="B238" s="209" t="s">
        <v>144</v>
      </c>
      <c r="C238" s="210"/>
      <c r="D238" s="210"/>
      <c r="E238" s="94"/>
    </row>
    <row r="239" s="199" customFormat="1" ht="13.5" spans="1:5">
      <c r="A239" s="208"/>
      <c r="B239" s="209" t="s">
        <v>145</v>
      </c>
      <c r="C239" s="210"/>
      <c r="D239" s="210"/>
      <c r="E239" s="94"/>
    </row>
    <row r="240" s="199" customFormat="1" ht="13.5" spans="1:5">
      <c r="A240" s="208"/>
      <c r="B240" s="209" t="s">
        <v>146</v>
      </c>
      <c r="C240" s="210"/>
      <c r="D240" s="210"/>
      <c r="E240" s="94"/>
    </row>
    <row r="241" s="199" customFormat="1" ht="13.5" spans="1:5">
      <c r="A241" s="208"/>
      <c r="B241" s="209" t="s">
        <v>147</v>
      </c>
      <c r="C241" s="210"/>
      <c r="D241" s="210"/>
      <c r="E241" s="94"/>
    </row>
    <row r="242" s="199" customFormat="1" ht="13.5" spans="1:5">
      <c r="A242" s="208"/>
      <c r="B242" s="209" t="s">
        <v>148</v>
      </c>
      <c r="C242" s="210">
        <f>C226+C229+C233</f>
        <v>106973</v>
      </c>
      <c r="D242" s="210">
        <f>D226+D229+D233</f>
        <v>93015</v>
      </c>
      <c r="E242" s="94">
        <f>(C242-D242)/D242</f>
        <v>0.1501</v>
      </c>
    </row>
    <row r="244" ht="80.45" customHeight="1" spans="1:5">
      <c r="A244" s="214" t="s">
        <v>595</v>
      </c>
      <c r="B244" s="215"/>
      <c r="C244" s="216"/>
      <c r="D244" s="216"/>
      <c r="E244" s="217"/>
    </row>
  </sheetData>
  <mergeCells count="4">
    <mergeCell ref="A1:B1"/>
    <mergeCell ref="A2:E2"/>
    <mergeCell ref="A4:B4"/>
    <mergeCell ref="A244:E244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I14" sqref="I14"/>
    </sheetView>
  </sheetViews>
  <sheetFormatPr defaultColWidth="9" defaultRowHeight="11.25"/>
  <cols>
    <col min="1" max="1" width="37.625" style="172" customWidth="1"/>
    <col min="2" max="2" width="11.125" style="172" customWidth="1"/>
    <col min="3" max="3" width="12.5" style="173" customWidth="1"/>
    <col min="4" max="4" width="15.5" style="174" customWidth="1"/>
    <col min="5" max="5" width="20.75" style="172" customWidth="1"/>
    <col min="6" max="246" width="9" style="172"/>
    <col min="247" max="247" width="20.125" style="172" customWidth="1"/>
    <col min="248" max="248" width="9.625" style="172" customWidth="1"/>
    <col min="249" max="249" width="8.625" style="172" customWidth="1"/>
    <col min="250" max="250" width="8.875" style="172" customWidth="1"/>
    <col min="251" max="253" width="7.625" style="172" customWidth="1"/>
    <col min="254" max="254" width="8.125" style="172" customWidth="1"/>
    <col min="255" max="255" width="7.625" style="172" customWidth="1"/>
    <col min="256" max="256" width="9" style="172" customWidth="1"/>
    <col min="257" max="502" width="9" style="172"/>
    <col min="503" max="503" width="20.125" style="172" customWidth="1"/>
    <col min="504" max="504" width="9.625" style="172" customWidth="1"/>
    <col min="505" max="505" width="8.625" style="172" customWidth="1"/>
    <col min="506" max="506" width="8.875" style="172" customWidth="1"/>
    <col min="507" max="509" width="7.625" style="172" customWidth="1"/>
    <col min="510" max="510" width="8.125" style="172" customWidth="1"/>
    <col min="511" max="511" width="7.625" style="172" customWidth="1"/>
    <col min="512" max="512" width="9" style="172" customWidth="1"/>
    <col min="513" max="758" width="9" style="172"/>
    <col min="759" max="759" width="20.125" style="172" customWidth="1"/>
    <col min="760" max="760" width="9.625" style="172" customWidth="1"/>
    <col min="761" max="761" width="8.625" style="172" customWidth="1"/>
    <col min="762" max="762" width="8.875" style="172" customWidth="1"/>
    <col min="763" max="765" width="7.625" style="172" customWidth="1"/>
    <col min="766" max="766" width="8.125" style="172" customWidth="1"/>
    <col min="767" max="767" width="7.625" style="172" customWidth="1"/>
    <col min="768" max="768" width="9" style="172" customWidth="1"/>
    <col min="769" max="1014" width="9" style="172"/>
    <col min="1015" max="1015" width="20.125" style="172" customWidth="1"/>
    <col min="1016" max="1016" width="9.625" style="172" customWidth="1"/>
    <col min="1017" max="1017" width="8.625" style="172" customWidth="1"/>
    <col min="1018" max="1018" width="8.875" style="172" customWidth="1"/>
    <col min="1019" max="1021" width="7.625" style="172" customWidth="1"/>
    <col min="1022" max="1022" width="8.125" style="172" customWidth="1"/>
    <col min="1023" max="1023" width="7.625" style="172" customWidth="1"/>
    <col min="1024" max="1024" width="9" style="172" customWidth="1"/>
    <col min="1025" max="1270" width="9" style="172"/>
    <col min="1271" max="1271" width="20.125" style="172" customWidth="1"/>
    <col min="1272" max="1272" width="9.625" style="172" customWidth="1"/>
    <col min="1273" max="1273" width="8.625" style="172" customWidth="1"/>
    <col min="1274" max="1274" width="8.875" style="172" customWidth="1"/>
    <col min="1275" max="1277" width="7.625" style="172" customWidth="1"/>
    <col min="1278" max="1278" width="8.125" style="172" customWidth="1"/>
    <col min="1279" max="1279" width="7.625" style="172" customWidth="1"/>
    <col min="1280" max="1280" width="9" style="172" customWidth="1"/>
    <col min="1281" max="1526" width="9" style="172"/>
    <col min="1527" max="1527" width="20.125" style="172" customWidth="1"/>
    <col min="1528" max="1528" width="9.625" style="172" customWidth="1"/>
    <col min="1529" max="1529" width="8.625" style="172" customWidth="1"/>
    <col min="1530" max="1530" width="8.875" style="172" customWidth="1"/>
    <col min="1531" max="1533" width="7.625" style="172" customWidth="1"/>
    <col min="1534" max="1534" width="8.125" style="172" customWidth="1"/>
    <col min="1535" max="1535" width="7.625" style="172" customWidth="1"/>
    <col min="1536" max="1536" width="9" style="172" customWidth="1"/>
    <col min="1537" max="1782" width="9" style="172"/>
    <col min="1783" max="1783" width="20.125" style="172" customWidth="1"/>
    <col min="1784" max="1784" width="9.625" style="172" customWidth="1"/>
    <col min="1785" max="1785" width="8.625" style="172" customWidth="1"/>
    <col min="1786" max="1786" width="8.875" style="172" customWidth="1"/>
    <col min="1787" max="1789" width="7.625" style="172" customWidth="1"/>
    <col min="1790" max="1790" width="8.125" style="172" customWidth="1"/>
    <col min="1791" max="1791" width="7.625" style="172" customWidth="1"/>
    <col min="1792" max="1792" width="9" style="172" customWidth="1"/>
    <col min="1793" max="2038" width="9" style="172"/>
    <col min="2039" max="2039" width="20.125" style="172" customWidth="1"/>
    <col min="2040" max="2040" width="9.625" style="172" customWidth="1"/>
    <col min="2041" max="2041" width="8.625" style="172" customWidth="1"/>
    <col min="2042" max="2042" width="8.875" style="172" customWidth="1"/>
    <col min="2043" max="2045" width="7.625" style="172" customWidth="1"/>
    <col min="2046" max="2046" width="8.125" style="172" customWidth="1"/>
    <col min="2047" max="2047" width="7.625" style="172" customWidth="1"/>
    <col min="2048" max="2048" width="9" style="172" customWidth="1"/>
    <col min="2049" max="2294" width="9" style="172"/>
    <col min="2295" max="2295" width="20.125" style="172" customWidth="1"/>
    <col min="2296" max="2296" width="9.625" style="172" customWidth="1"/>
    <col min="2297" max="2297" width="8.625" style="172" customWidth="1"/>
    <col min="2298" max="2298" width="8.875" style="172" customWidth="1"/>
    <col min="2299" max="2301" width="7.625" style="172" customWidth="1"/>
    <col min="2302" max="2302" width="8.125" style="172" customWidth="1"/>
    <col min="2303" max="2303" width="7.625" style="172" customWidth="1"/>
    <col min="2304" max="2304" width="9" style="172" customWidth="1"/>
    <col min="2305" max="2550" width="9" style="172"/>
    <col min="2551" max="2551" width="20.125" style="172" customWidth="1"/>
    <col min="2552" max="2552" width="9.625" style="172" customWidth="1"/>
    <col min="2553" max="2553" width="8.625" style="172" customWidth="1"/>
    <col min="2554" max="2554" width="8.875" style="172" customWidth="1"/>
    <col min="2555" max="2557" width="7.625" style="172" customWidth="1"/>
    <col min="2558" max="2558" width="8.125" style="172" customWidth="1"/>
    <col min="2559" max="2559" width="7.625" style="172" customWidth="1"/>
    <col min="2560" max="2560" width="9" style="172" customWidth="1"/>
    <col min="2561" max="2806" width="9" style="172"/>
    <col min="2807" max="2807" width="20.125" style="172" customWidth="1"/>
    <col min="2808" max="2808" width="9.625" style="172" customWidth="1"/>
    <col min="2809" max="2809" width="8.625" style="172" customWidth="1"/>
    <col min="2810" max="2810" width="8.875" style="172" customWidth="1"/>
    <col min="2811" max="2813" width="7.625" style="172" customWidth="1"/>
    <col min="2814" max="2814" width="8.125" style="172" customWidth="1"/>
    <col min="2815" max="2815" width="7.625" style="172" customWidth="1"/>
    <col min="2816" max="2816" width="9" style="172" customWidth="1"/>
    <col min="2817" max="3062" width="9" style="172"/>
    <col min="3063" max="3063" width="20.125" style="172" customWidth="1"/>
    <col min="3064" max="3064" width="9.625" style="172" customWidth="1"/>
    <col min="3065" max="3065" width="8.625" style="172" customWidth="1"/>
    <col min="3066" max="3066" width="8.875" style="172" customWidth="1"/>
    <col min="3067" max="3069" width="7.625" style="172" customWidth="1"/>
    <col min="3070" max="3070" width="8.125" style="172" customWidth="1"/>
    <col min="3071" max="3071" width="7.625" style="172" customWidth="1"/>
    <col min="3072" max="3072" width="9" style="172" customWidth="1"/>
    <col min="3073" max="3318" width="9" style="172"/>
    <col min="3319" max="3319" width="20.125" style="172" customWidth="1"/>
    <col min="3320" max="3320" width="9.625" style="172" customWidth="1"/>
    <col min="3321" max="3321" width="8.625" style="172" customWidth="1"/>
    <col min="3322" max="3322" width="8.875" style="172" customWidth="1"/>
    <col min="3323" max="3325" width="7.625" style="172" customWidth="1"/>
    <col min="3326" max="3326" width="8.125" style="172" customWidth="1"/>
    <col min="3327" max="3327" width="7.625" style="172" customWidth="1"/>
    <col min="3328" max="3328" width="9" style="172" customWidth="1"/>
    <col min="3329" max="3574" width="9" style="172"/>
    <col min="3575" max="3575" width="20.125" style="172" customWidth="1"/>
    <col min="3576" max="3576" width="9.625" style="172" customWidth="1"/>
    <col min="3577" max="3577" width="8.625" style="172" customWidth="1"/>
    <col min="3578" max="3578" width="8.875" style="172" customWidth="1"/>
    <col min="3579" max="3581" width="7.625" style="172" customWidth="1"/>
    <col min="3582" max="3582" width="8.125" style="172" customWidth="1"/>
    <col min="3583" max="3583" width="7.625" style="172" customWidth="1"/>
    <col min="3584" max="3584" width="9" style="172" customWidth="1"/>
    <col min="3585" max="3830" width="9" style="172"/>
    <col min="3831" max="3831" width="20.125" style="172" customWidth="1"/>
    <col min="3832" max="3832" width="9.625" style="172" customWidth="1"/>
    <col min="3833" max="3833" width="8.625" style="172" customWidth="1"/>
    <col min="3834" max="3834" width="8.875" style="172" customWidth="1"/>
    <col min="3835" max="3837" width="7.625" style="172" customWidth="1"/>
    <col min="3838" max="3838" width="8.125" style="172" customWidth="1"/>
    <col min="3839" max="3839" width="7.625" style="172" customWidth="1"/>
    <col min="3840" max="3840" width="9" style="172" customWidth="1"/>
    <col min="3841" max="4086" width="9" style="172"/>
    <col min="4087" max="4087" width="20.125" style="172" customWidth="1"/>
    <col min="4088" max="4088" width="9.625" style="172" customWidth="1"/>
    <col min="4089" max="4089" width="8.625" style="172" customWidth="1"/>
    <col min="4090" max="4090" width="8.875" style="172" customWidth="1"/>
    <col min="4091" max="4093" width="7.625" style="172" customWidth="1"/>
    <col min="4094" max="4094" width="8.125" style="172" customWidth="1"/>
    <col min="4095" max="4095" width="7.625" style="172" customWidth="1"/>
    <col min="4096" max="4096" width="9" style="172" customWidth="1"/>
    <col min="4097" max="4342" width="9" style="172"/>
    <col min="4343" max="4343" width="20.125" style="172" customWidth="1"/>
    <col min="4344" max="4344" width="9.625" style="172" customWidth="1"/>
    <col min="4345" max="4345" width="8.625" style="172" customWidth="1"/>
    <col min="4346" max="4346" width="8.875" style="172" customWidth="1"/>
    <col min="4347" max="4349" width="7.625" style="172" customWidth="1"/>
    <col min="4350" max="4350" width="8.125" style="172" customWidth="1"/>
    <col min="4351" max="4351" width="7.625" style="172" customWidth="1"/>
    <col min="4352" max="4352" width="9" style="172" customWidth="1"/>
    <col min="4353" max="4598" width="9" style="172"/>
    <col min="4599" max="4599" width="20.125" style="172" customWidth="1"/>
    <col min="4600" max="4600" width="9.625" style="172" customWidth="1"/>
    <col min="4601" max="4601" width="8.625" style="172" customWidth="1"/>
    <col min="4602" max="4602" width="8.875" style="172" customWidth="1"/>
    <col min="4603" max="4605" width="7.625" style="172" customWidth="1"/>
    <col min="4606" max="4606" width="8.125" style="172" customWidth="1"/>
    <col min="4607" max="4607" width="7.625" style="172" customWidth="1"/>
    <col min="4608" max="4608" width="9" style="172" customWidth="1"/>
    <col min="4609" max="4854" width="9" style="172"/>
    <col min="4855" max="4855" width="20.125" style="172" customWidth="1"/>
    <col min="4856" max="4856" width="9.625" style="172" customWidth="1"/>
    <col min="4857" max="4857" width="8.625" style="172" customWidth="1"/>
    <col min="4858" max="4858" width="8.875" style="172" customWidth="1"/>
    <col min="4859" max="4861" width="7.625" style="172" customWidth="1"/>
    <col min="4862" max="4862" width="8.125" style="172" customWidth="1"/>
    <col min="4863" max="4863" width="7.625" style="172" customWidth="1"/>
    <col min="4864" max="4864" width="9" style="172" customWidth="1"/>
    <col min="4865" max="5110" width="9" style="172"/>
    <col min="5111" max="5111" width="20.125" style="172" customWidth="1"/>
    <col min="5112" max="5112" width="9.625" style="172" customWidth="1"/>
    <col min="5113" max="5113" width="8.625" style="172" customWidth="1"/>
    <col min="5114" max="5114" width="8.875" style="172" customWidth="1"/>
    <col min="5115" max="5117" width="7.625" style="172" customWidth="1"/>
    <col min="5118" max="5118" width="8.125" style="172" customWidth="1"/>
    <col min="5119" max="5119" width="7.625" style="172" customWidth="1"/>
    <col min="5120" max="5120" width="9" style="172" customWidth="1"/>
    <col min="5121" max="5366" width="9" style="172"/>
    <col min="5367" max="5367" width="20.125" style="172" customWidth="1"/>
    <col min="5368" max="5368" width="9.625" style="172" customWidth="1"/>
    <col min="5369" max="5369" width="8.625" style="172" customWidth="1"/>
    <col min="5370" max="5370" width="8.875" style="172" customWidth="1"/>
    <col min="5371" max="5373" width="7.625" style="172" customWidth="1"/>
    <col min="5374" max="5374" width="8.125" style="172" customWidth="1"/>
    <col min="5375" max="5375" width="7.625" style="172" customWidth="1"/>
    <col min="5376" max="5376" width="9" style="172" customWidth="1"/>
    <col min="5377" max="5622" width="9" style="172"/>
    <col min="5623" max="5623" width="20.125" style="172" customWidth="1"/>
    <col min="5624" max="5624" width="9.625" style="172" customWidth="1"/>
    <col min="5625" max="5625" width="8.625" style="172" customWidth="1"/>
    <col min="5626" max="5626" width="8.875" style="172" customWidth="1"/>
    <col min="5627" max="5629" width="7.625" style="172" customWidth="1"/>
    <col min="5630" max="5630" width="8.125" style="172" customWidth="1"/>
    <col min="5631" max="5631" width="7.625" style="172" customWidth="1"/>
    <col min="5632" max="5632" width="9" style="172" customWidth="1"/>
    <col min="5633" max="5878" width="9" style="172"/>
    <col min="5879" max="5879" width="20.125" style="172" customWidth="1"/>
    <col min="5880" max="5880" width="9.625" style="172" customWidth="1"/>
    <col min="5881" max="5881" width="8.625" style="172" customWidth="1"/>
    <col min="5882" max="5882" width="8.875" style="172" customWidth="1"/>
    <col min="5883" max="5885" width="7.625" style="172" customWidth="1"/>
    <col min="5886" max="5886" width="8.125" style="172" customWidth="1"/>
    <col min="5887" max="5887" width="7.625" style="172" customWidth="1"/>
    <col min="5888" max="5888" width="9" style="172" customWidth="1"/>
    <col min="5889" max="6134" width="9" style="172"/>
    <col min="6135" max="6135" width="20.125" style="172" customWidth="1"/>
    <col min="6136" max="6136" width="9.625" style="172" customWidth="1"/>
    <col min="6137" max="6137" width="8.625" style="172" customWidth="1"/>
    <col min="6138" max="6138" width="8.875" style="172" customWidth="1"/>
    <col min="6139" max="6141" width="7.625" style="172" customWidth="1"/>
    <col min="6142" max="6142" width="8.125" style="172" customWidth="1"/>
    <col min="6143" max="6143" width="7.625" style="172" customWidth="1"/>
    <col min="6144" max="6144" width="9" style="172" customWidth="1"/>
    <col min="6145" max="6390" width="9" style="172"/>
    <col min="6391" max="6391" width="20.125" style="172" customWidth="1"/>
    <col min="6392" max="6392" width="9.625" style="172" customWidth="1"/>
    <col min="6393" max="6393" width="8.625" style="172" customWidth="1"/>
    <col min="6394" max="6394" width="8.875" style="172" customWidth="1"/>
    <col min="6395" max="6397" width="7.625" style="172" customWidth="1"/>
    <col min="6398" max="6398" width="8.125" style="172" customWidth="1"/>
    <col min="6399" max="6399" width="7.625" style="172" customWidth="1"/>
    <col min="6400" max="6400" width="9" style="172" customWidth="1"/>
    <col min="6401" max="6646" width="9" style="172"/>
    <col min="6647" max="6647" width="20.125" style="172" customWidth="1"/>
    <col min="6648" max="6648" width="9.625" style="172" customWidth="1"/>
    <col min="6649" max="6649" width="8.625" style="172" customWidth="1"/>
    <col min="6650" max="6650" width="8.875" style="172" customWidth="1"/>
    <col min="6651" max="6653" width="7.625" style="172" customWidth="1"/>
    <col min="6654" max="6654" width="8.125" style="172" customWidth="1"/>
    <col min="6655" max="6655" width="7.625" style="172" customWidth="1"/>
    <col min="6656" max="6656" width="9" style="172" customWidth="1"/>
    <col min="6657" max="6902" width="9" style="172"/>
    <col min="6903" max="6903" width="20.125" style="172" customWidth="1"/>
    <col min="6904" max="6904" width="9.625" style="172" customWidth="1"/>
    <col min="6905" max="6905" width="8.625" style="172" customWidth="1"/>
    <col min="6906" max="6906" width="8.875" style="172" customWidth="1"/>
    <col min="6907" max="6909" width="7.625" style="172" customWidth="1"/>
    <col min="6910" max="6910" width="8.125" style="172" customWidth="1"/>
    <col min="6911" max="6911" width="7.625" style="172" customWidth="1"/>
    <col min="6912" max="6912" width="9" style="172" customWidth="1"/>
    <col min="6913" max="7158" width="9" style="172"/>
    <col min="7159" max="7159" width="20.125" style="172" customWidth="1"/>
    <col min="7160" max="7160" width="9.625" style="172" customWidth="1"/>
    <col min="7161" max="7161" width="8.625" style="172" customWidth="1"/>
    <col min="7162" max="7162" width="8.875" style="172" customWidth="1"/>
    <col min="7163" max="7165" width="7.625" style="172" customWidth="1"/>
    <col min="7166" max="7166" width="8.125" style="172" customWidth="1"/>
    <col min="7167" max="7167" width="7.625" style="172" customWidth="1"/>
    <col min="7168" max="7168" width="9" style="172" customWidth="1"/>
    <col min="7169" max="7414" width="9" style="172"/>
    <col min="7415" max="7415" width="20.125" style="172" customWidth="1"/>
    <col min="7416" max="7416" width="9.625" style="172" customWidth="1"/>
    <col min="7417" max="7417" width="8.625" style="172" customWidth="1"/>
    <col min="7418" max="7418" width="8.875" style="172" customWidth="1"/>
    <col min="7419" max="7421" width="7.625" style="172" customWidth="1"/>
    <col min="7422" max="7422" width="8.125" style="172" customWidth="1"/>
    <col min="7423" max="7423" width="7.625" style="172" customWidth="1"/>
    <col min="7424" max="7424" width="9" style="172" customWidth="1"/>
    <col min="7425" max="7670" width="9" style="172"/>
    <col min="7671" max="7671" width="20.125" style="172" customWidth="1"/>
    <col min="7672" max="7672" width="9.625" style="172" customWidth="1"/>
    <col min="7673" max="7673" width="8.625" style="172" customWidth="1"/>
    <col min="7674" max="7674" width="8.875" style="172" customWidth="1"/>
    <col min="7675" max="7677" width="7.625" style="172" customWidth="1"/>
    <col min="7678" max="7678" width="8.125" style="172" customWidth="1"/>
    <col min="7679" max="7679" width="7.625" style="172" customWidth="1"/>
    <col min="7680" max="7680" width="9" style="172" customWidth="1"/>
    <col min="7681" max="7926" width="9" style="172"/>
    <col min="7927" max="7927" width="20.125" style="172" customWidth="1"/>
    <col min="7928" max="7928" width="9.625" style="172" customWidth="1"/>
    <col min="7929" max="7929" width="8.625" style="172" customWidth="1"/>
    <col min="7930" max="7930" width="8.875" style="172" customWidth="1"/>
    <col min="7931" max="7933" width="7.625" style="172" customWidth="1"/>
    <col min="7934" max="7934" width="8.125" style="172" customWidth="1"/>
    <col min="7935" max="7935" width="7.625" style="172" customWidth="1"/>
    <col min="7936" max="7936" width="9" style="172" customWidth="1"/>
    <col min="7937" max="8182" width="9" style="172"/>
    <col min="8183" max="8183" width="20.125" style="172" customWidth="1"/>
    <col min="8184" max="8184" width="9.625" style="172" customWidth="1"/>
    <col min="8185" max="8185" width="8.625" style="172" customWidth="1"/>
    <col min="8186" max="8186" width="8.875" style="172" customWidth="1"/>
    <col min="8187" max="8189" width="7.625" style="172" customWidth="1"/>
    <col min="8190" max="8190" width="8.125" style="172" customWidth="1"/>
    <col min="8191" max="8191" width="7.625" style="172" customWidth="1"/>
    <col min="8192" max="8192" width="9" style="172" customWidth="1"/>
    <col min="8193" max="8438" width="9" style="172"/>
    <col min="8439" max="8439" width="20.125" style="172" customWidth="1"/>
    <col min="8440" max="8440" width="9.625" style="172" customWidth="1"/>
    <col min="8441" max="8441" width="8.625" style="172" customWidth="1"/>
    <col min="8442" max="8442" width="8.875" style="172" customWidth="1"/>
    <col min="8443" max="8445" width="7.625" style="172" customWidth="1"/>
    <col min="8446" max="8446" width="8.125" style="172" customWidth="1"/>
    <col min="8447" max="8447" width="7.625" style="172" customWidth="1"/>
    <col min="8448" max="8448" width="9" style="172" customWidth="1"/>
    <col min="8449" max="8694" width="9" style="172"/>
    <col min="8695" max="8695" width="20.125" style="172" customWidth="1"/>
    <col min="8696" max="8696" width="9.625" style="172" customWidth="1"/>
    <col min="8697" max="8697" width="8.625" style="172" customWidth="1"/>
    <col min="8698" max="8698" width="8.875" style="172" customWidth="1"/>
    <col min="8699" max="8701" width="7.625" style="172" customWidth="1"/>
    <col min="8702" max="8702" width="8.125" style="172" customWidth="1"/>
    <col min="8703" max="8703" width="7.625" style="172" customWidth="1"/>
    <col min="8704" max="8704" width="9" style="172" customWidth="1"/>
    <col min="8705" max="8950" width="9" style="172"/>
    <col min="8951" max="8951" width="20.125" style="172" customWidth="1"/>
    <col min="8952" max="8952" width="9.625" style="172" customWidth="1"/>
    <col min="8953" max="8953" width="8.625" style="172" customWidth="1"/>
    <col min="8954" max="8954" width="8.875" style="172" customWidth="1"/>
    <col min="8955" max="8957" width="7.625" style="172" customWidth="1"/>
    <col min="8958" max="8958" width="8.125" style="172" customWidth="1"/>
    <col min="8959" max="8959" width="7.625" style="172" customWidth="1"/>
    <col min="8960" max="8960" width="9" style="172" customWidth="1"/>
    <col min="8961" max="9206" width="9" style="172"/>
    <col min="9207" max="9207" width="20.125" style="172" customWidth="1"/>
    <col min="9208" max="9208" width="9.625" style="172" customWidth="1"/>
    <col min="9209" max="9209" width="8.625" style="172" customWidth="1"/>
    <col min="9210" max="9210" width="8.875" style="172" customWidth="1"/>
    <col min="9211" max="9213" width="7.625" style="172" customWidth="1"/>
    <col min="9214" max="9214" width="8.125" style="172" customWidth="1"/>
    <col min="9215" max="9215" width="7.625" style="172" customWidth="1"/>
    <col min="9216" max="9216" width="9" style="172" customWidth="1"/>
    <col min="9217" max="9462" width="9" style="172"/>
    <col min="9463" max="9463" width="20.125" style="172" customWidth="1"/>
    <col min="9464" max="9464" width="9.625" style="172" customWidth="1"/>
    <col min="9465" max="9465" width="8.625" style="172" customWidth="1"/>
    <col min="9466" max="9466" width="8.875" style="172" customWidth="1"/>
    <col min="9467" max="9469" width="7.625" style="172" customWidth="1"/>
    <col min="9470" max="9470" width="8.125" style="172" customWidth="1"/>
    <col min="9471" max="9471" width="7.625" style="172" customWidth="1"/>
    <col min="9472" max="9472" width="9" style="172" customWidth="1"/>
    <col min="9473" max="9718" width="9" style="172"/>
    <col min="9719" max="9719" width="20.125" style="172" customWidth="1"/>
    <col min="9720" max="9720" width="9.625" style="172" customWidth="1"/>
    <col min="9721" max="9721" width="8.625" style="172" customWidth="1"/>
    <col min="9722" max="9722" width="8.875" style="172" customWidth="1"/>
    <col min="9723" max="9725" width="7.625" style="172" customWidth="1"/>
    <col min="9726" max="9726" width="8.125" style="172" customWidth="1"/>
    <col min="9727" max="9727" width="7.625" style="172" customWidth="1"/>
    <col min="9728" max="9728" width="9" style="172" customWidth="1"/>
    <col min="9729" max="9974" width="9" style="172"/>
    <col min="9975" max="9975" width="20.125" style="172" customWidth="1"/>
    <col min="9976" max="9976" width="9.625" style="172" customWidth="1"/>
    <col min="9977" max="9977" width="8.625" style="172" customWidth="1"/>
    <col min="9978" max="9978" width="8.875" style="172" customWidth="1"/>
    <col min="9979" max="9981" width="7.625" style="172" customWidth="1"/>
    <col min="9982" max="9982" width="8.125" style="172" customWidth="1"/>
    <col min="9983" max="9983" width="7.625" style="172" customWidth="1"/>
    <col min="9984" max="9984" width="9" style="172" customWidth="1"/>
    <col min="9985" max="10230" width="9" style="172"/>
    <col min="10231" max="10231" width="20.125" style="172" customWidth="1"/>
    <col min="10232" max="10232" width="9.625" style="172" customWidth="1"/>
    <col min="10233" max="10233" width="8.625" style="172" customWidth="1"/>
    <col min="10234" max="10234" width="8.875" style="172" customWidth="1"/>
    <col min="10235" max="10237" width="7.625" style="172" customWidth="1"/>
    <col min="10238" max="10238" width="8.125" style="172" customWidth="1"/>
    <col min="10239" max="10239" width="7.625" style="172" customWidth="1"/>
    <col min="10240" max="10240" width="9" style="172" customWidth="1"/>
    <col min="10241" max="10486" width="9" style="172"/>
    <col min="10487" max="10487" width="20.125" style="172" customWidth="1"/>
    <col min="10488" max="10488" width="9.625" style="172" customWidth="1"/>
    <col min="10489" max="10489" width="8.625" style="172" customWidth="1"/>
    <col min="10490" max="10490" width="8.875" style="172" customWidth="1"/>
    <col min="10491" max="10493" width="7.625" style="172" customWidth="1"/>
    <col min="10494" max="10494" width="8.125" style="172" customWidth="1"/>
    <col min="10495" max="10495" width="7.625" style="172" customWidth="1"/>
    <col min="10496" max="10496" width="9" style="172" customWidth="1"/>
    <col min="10497" max="10742" width="9" style="172"/>
    <col min="10743" max="10743" width="20.125" style="172" customWidth="1"/>
    <col min="10744" max="10744" width="9.625" style="172" customWidth="1"/>
    <col min="10745" max="10745" width="8.625" style="172" customWidth="1"/>
    <col min="10746" max="10746" width="8.875" style="172" customWidth="1"/>
    <col min="10747" max="10749" width="7.625" style="172" customWidth="1"/>
    <col min="10750" max="10750" width="8.125" style="172" customWidth="1"/>
    <col min="10751" max="10751" width="7.625" style="172" customWidth="1"/>
    <col min="10752" max="10752" width="9" style="172" customWidth="1"/>
    <col min="10753" max="10998" width="9" style="172"/>
    <col min="10999" max="10999" width="20.125" style="172" customWidth="1"/>
    <col min="11000" max="11000" width="9.625" style="172" customWidth="1"/>
    <col min="11001" max="11001" width="8.625" style="172" customWidth="1"/>
    <col min="11002" max="11002" width="8.875" style="172" customWidth="1"/>
    <col min="11003" max="11005" width="7.625" style="172" customWidth="1"/>
    <col min="11006" max="11006" width="8.125" style="172" customWidth="1"/>
    <col min="11007" max="11007" width="7.625" style="172" customWidth="1"/>
    <col min="11008" max="11008" width="9" style="172" customWidth="1"/>
    <col min="11009" max="11254" width="9" style="172"/>
    <col min="11255" max="11255" width="20.125" style="172" customWidth="1"/>
    <col min="11256" max="11256" width="9.625" style="172" customWidth="1"/>
    <col min="11257" max="11257" width="8.625" style="172" customWidth="1"/>
    <col min="11258" max="11258" width="8.875" style="172" customWidth="1"/>
    <col min="11259" max="11261" width="7.625" style="172" customWidth="1"/>
    <col min="11262" max="11262" width="8.125" style="172" customWidth="1"/>
    <col min="11263" max="11263" width="7.625" style="172" customWidth="1"/>
    <col min="11264" max="11264" width="9" style="172" customWidth="1"/>
    <col min="11265" max="11510" width="9" style="172"/>
    <col min="11511" max="11511" width="20.125" style="172" customWidth="1"/>
    <col min="11512" max="11512" width="9.625" style="172" customWidth="1"/>
    <col min="11513" max="11513" width="8.625" style="172" customWidth="1"/>
    <col min="11514" max="11514" width="8.875" style="172" customWidth="1"/>
    <col min="11515" max="11517" width="7.625" style="172" customWidth="1"/>
    <col min="11518" max="11518" width="8.125" style="172" customWidth="1"/>
    <col min="11519" max="11519" width="7.625" style="172" customWidth="1"/>
    <col min="11520" max="11520" width="9" style="172" customWidth="1"/>
    <col min="11521" max="11766" width="9" style="172"/>
    <col min="11767" max="11767" width="20.125" style="172" customWidth="1"/>
    <col min="11768" max="11768" width="9.625" style="172" customWidth="1"/>
    <col min="11769" max="11769" width="8.625" style="172" customWidth="1"/>
    <col min="11770" max="11770" width="8.875" style="172" customWidth="1"/>
    <col min="11771" max="11773" width="7.625" style="172" customWidth="1"/>
    <col min="11774" max="11774" width="8.125" style="172" customWidth="1"/>
    <col min="11775" max="11775" width="7.625" style="172" customWidth="1"/>
    <col min="11776" max="11776" width="9" style="172" customWidth="1"/>
    <col min="11777" max="12022" width="9" style="172"/>
    <col min="12023" max="12023" width="20.125" style="172" customWidth="1"/>
    <col min="12024" max="12024" width="9.625" style="172" customWidth="1"/>
    <col min="12025" max="12025" width="8.625" style="172" customWidth="1"/>
    <col min="12026" max="12026" width="8.875" style="172" customWidth="1"/>
    <col min="12027" max="12029" width="7.625" style="172" customWidth="1"/>
    <col min="12030" max="12030" width="8.125" style="172" customWidth="1"/>
    <col min="12031" max="12031" width="7.625" style="172" customWidth="1"/>
    <col min="12032" max="12032" width="9" style="172" customWidth="1"/>
    <col min="12033" max="12278" width="9" style="172"/>
    <col min="12279" max="12279" width="20.125" style="172" customWidth="1"/>
    <col min="12280" max="12280" width="9.625" style="172" customWidth="1"/>
    <col min="12281" max="12281" width="8.625" style="172" customWidth="1"/>
    <col min="12282" max="12282" width="8.875" style="172" customWidth="1"/>
    <col min="12283" max="12285" width="7.625" style="172" customWidth="1"/>
    <col min="12286" max="12286" width="8.125" style="172" customWidth="1"/>
    <col min="12287" max="12287" width="7.625" style="172" customWidth="1"/>
    <col min="12288" max="12288" width="9" style="172" customWidth="1"/>
    <col min="12289" max="12534" width="9" style="172"/>
    <col min="12535" max="12535" width="20.125" style="172" customWidth="1"/>
    <col min="12536" max="12536" width="9.625" style="172" customWidth="1"/>
    <col min="12537" max="12537" width="8.625" style="172" customWidth="1"/>
    <col min="12538" max="12538" width="8.875" style="172" customWidth="1"/>
    <col min="12539" max="12541" width="7.625" style="172" customWidth="1"/>
    <col min="12542" max="12542" width="8.125" style="172" customWidth="1"/>
    <col min="12543" max="12543" width="7.625" style="172" customWidth="1"/>
    <col min="12544" max="12544" width="9" style="172" customWidth="1"/>
    <col min="12545" max="12790" width="9" style="172"/>
    <col min="12791" max="12791" width="20.125" style="172" customWidth="1"/>
    <col min="12792" max="12792" width="9.625" style="172" customWidth="1"/>
    <col min="12793" max="12793" width="8.625" style="172" customWidth="1"/>
    <col min="12794" max="12794" width="8.875" style="172" customWidth="1"/>
    <col min="12795" max="12797" width="7.625" style="172" customWidth="1"/>
    <col min="12798" max="12798" width="8.125" style="172" customWidth="1"/>
    <col min="12799" max="12799" width="7.625" style="172" customWidth="1"/>
    <col min="12800" max="12800" width="9" style="172" customWidth="1"/>
    <col min="12801" max="13046" width="9" style="172"/>
    <col min="13047" max="13047" width="20.125" style="172" customWidth="1"/>
    <col min="13048" max="13048" width="9.625" style="172" customWidth="1"/>
    <col min="13049" max="13049" width="8.625" style="172" customWidth="1"/>
    <col min="13050" max="13050" width="8.875" style="172" customWidth="1"/>
    <col min="13051" max="13053" width="7.625" style="172" customWidth="1"/>
    <col min="13054" max="13054" width="8.125" style="172" customWidth="1"/>
    <col min="13055" max="13055" width="7.625" style="172" customWidth="1"/>
    <col min="13056" max="13056" width="9" style="172" customWidth="1"/>
    <col min="13057" max="13302" width="9" style="172"/>
    <col min="13303" max="13303" width="20.125" style="172" customWidth="1"/>
    <col min="13304" max="13304" width="9.625" style="172" customWidth="1"/>
    <col min="13305" max="13305" width="8.625" style="172" customWidth="1"/>
    <col min="13306" max="13306" width="8.875" style="172" customWidth="1"/>
    <col min="13307" max="13309" width="7.625" style="172" customWidth="1"/>
    <col min="13310" max="13310" width="8.125" style="172" customWidth="1"/>
    <col min="13311" max="13311" width="7.625" style="172" customWidth="1"/>
    <col min="13312" max="13312" width="9" style="172" customWidth="1"/>
    <col min="13313" max="13558" width="9" style="172"/>
    <col min="13559" max="13559" width="20.125" style="172" customWidth="1"/>
    <col min="13560" max="13560" width="9.625" style="172" customWidth="1"/>
    <col min="13561" max="13561" width="8.625" style="172" customWidth="1"/>
    <col min="13562" max="13562" width="8.875" style="172" customWidth="1"/>
    <col min="13563" max="13565" width="7.625" style="172" customWidth="1"/>
    <col min="13566" max="13566" width="8.125" style="172" customWidth="1"/>
    <col min="13567" max="13567" width="7.625" style="172" customWidth="1"/>
    <col min="13568" max="13568" width="9" style="172" customWidth="1"/>
    <col min="13569" max="13814" width="9" style="172"/>
    <col min="13815" max="13815" width="20.125" style="172" customWidth="1"/>
    <col min="13816" max="13816" width="9.625" style="172" customWidth="1"/>
    <col min="13817" max="13817" width="8.625" style="172" customWidth="1"/>
    <col min="13818" max="13818" width="8.875" style="172" customWidth="1"/>
    <col min="13819" max="13821" width="7.625" style="172" customWidth="1"/>
    <col min="13822" max="13822" width="8.125" style="172" customWidth="1"/>
    <col min="13823" max="13823" width="7.625" style="172" customWidth="1"/>
    <col min="13824" max="13824" width="9" style="172" customWidth="1"/>
    <col min="13825" max="14070" width="9" style="172"/>
    <col min="14071" max="14071" width="20.125" style="172" customWidth="1"/>
    <col min="14072" max="14072" width="9.625" style="172" customWidth="1"/>
    <col min="14073" max="14073" width="8.625" style="172" customWidth="1"/>
    <col min="14074" max="14074" width="8.875" style="172" customWidth="1"/>
    <col min="14075" max="14077" width="7.625" style="172" customWidth="1"/>
    <col min="14078" max="14078" width="8.125" style="172" customWidth="1"/>
    <col min="14079" max="14079" width="7.625" style="172" customWidth="1"/>
    <col min="14080" max="14080" width="9" style="172" customWidth="1"/>
    <col min="14081" max="14326" width="9" style="172"/>
    <col min="14327" max="14327" width="20.125" style="172" customWidth="1"/>
    <col min="14328" max="14328" width="9.625" style="172" customWidth="1"/>
    <col min="14329" max="14329" width="8.625" style="172" customWidth="1"/>
    <col min="14330" max="14330" width="8.875" style="172" customWidth="1"/>
    <col min="14331" max="14333" width="7.625" style="172" customWidth="1"/>
    <col min="14334" max="14334" width="8.125" style="172" customWidth="1"/>
    <col min="14335" max="14335" width="7.625" style="172" customWidth="1"/>
    <col min="14336" max="14336" width="9" style="172" customWidth="1"/>
    <col min="14337" max="14582" width="9" style="172"/>
    <col min="14583" max="14583" width="20.125" style="172" customWidth="1"/>
    <col min="14584" max="14584" width="9.625" style="172" customWidth="1"/>
    <col min="14585" max="14585" width="8.625" style="172" customWidth="1"/>
    <col min="14586" max="14586" width="8.875" style="172" customWidth="1"/>
    <col min="14587" max="14589" width="7.625" style="172" customWidth="1"/>
    <col min="14590" max="14590" width="8.125" style="172" customWidth="1"/>
    <col min="14591" max="14591" width="7.625" style="172" customWidth="1"/>
    <col min="14592" max="14592" width="9" style="172" customWidth="1"/>
    <col min="14593" max="14838" width="9" style="172"/>
    <col min="14839" max="14839" width="20.125" style="172" customWidth="1"/>
    <col min="14840" max="14840" width="9.625" style="172" customWidth="1"/>
    <col min="14841" max="14841" width="8.625" style="172" customWidth="1"/>
    <col min="14842" max="14842" width="8.875" style="172" customWidth="1"/>
    <col min="14843" max="14845" width="7.625" style="172" customWidth="1"/>
    <col min="14846" max="14846" width="8.125" style="172" customWidth="1"/>
    <col min="14847" max="14847" width="7.625" style="172" customWidth="1"/>
    <col min="14848" max="14848" width="9" style="172" customWidth="1"/>
    <col min="14849" max="15094" width="9" style="172"/>
    <col min="15095" max="15095" width="20.125" style="172" customWidth="1"/>
    <col min="15096" max="15096" width="9.625" style="172" customWidth="1"/>
    <col min="15097" max="15097" width="8.625" style="172" customWidth="1"/>
    <col min="15098" max="15098" width="8.875" style="172" customWidth="1"/>
    <col min="15099" max="15101" width="7.625" style="172" customWidth="1"/>
    <col min="15102" max="15102" width="8.125" style="172" customWidth="1"/>
    <col min="15103" max="15103" width="7.625" style="172" customWidth="1"/>
    <col min="15104" max="15104" width="9" style="172" customWidth="1"/>
    <col min="15105" max="15350" width="9" style="172"/>
    <col min="15351" max="15351" width="20.125" style="172" customWidth="1"/>
    <col min="15352" max="15352" width="9.625" style="172" customWidth="1"/>
    <col min="15353" max="15353" width="8.625" style="172" customWidth="1"/>
    <col min="15354" max="15354" width="8.875" style="172" customWidth="1"/>
    <col min="15355" max="15357" width="7.625" style="172" customWidth="1"/>
    <col min="15358" max="15358" width="8.125" style="172" customWidth="1"/>
    <col min="15359" max="15359" width="7.625" style="172" customWidth="1"/>
    <col min="15360" max="15360" width="9" style="172" customWidth="1"/>
    <col min="15361" max="15606" width="9" style="172"/>
    <col min="15607" max="15607" width="20.125" style="172" customWidth="1"/>
    <col min="15608" max="15608" width="9.625" style="172" customWidth="1"/>
    <col min="15609" max="15609" width="8.625" style="172" customWidth="1"/>
    <col min="15610" max="15610" width="8.875" style="172" customWidth="1"/>
    <col min="15611" max="15613" width="7.625" style="172" customWidth="1"/>
    <col min="15614" max="15614" width="8.125" style="172" customWidth="1"/>
    <col min="15615" max="15615" width="7.625" style="172" customWidth="1"/>
    <col min="15616" max="15616" width="9" style="172" customWidth="1"/>
    <col min="15617" max="15862" width="9" style="172"/>
    <col min="15863" max="15863" width="20.125" style="172" customWidth="1"/>
    <col min="15864" max="15864" width="9.625" style="172" customWidth="1"/>
    <col min="15865" max="15865" width="8.625" style="172" customWidth="1"/>
    <col min="15866" max="15866" width="8.875" style="172" customWidth="1"/>
    <col min="15867" max="15869" width="7.625" style="172" customWidth="1"/>
    <col min="15870" max="15870" width="8.125" style="172" customWidth="1"/>
    <col min="15871" max="15871" width="7.625" style="172" customWidth="1"/>
    <col min="15872" max="15872" width="9" style="172" customWidth="1"/>
    <col min="15873" max="16118" width="9" style="172"/>
    <col min="16119" max="16119" width="20.125" style="172" customWidth="1"/>
    <col min="16120" max="16120" width="9.625" style="172" customWidth="1"/>
    <col min="16121" max="16121" width="8.625" style="172" customWidth="1"/>
    <col min="16122" max="16122" width="8.875" style="172" customWidth="1"/>
    <col min="16123" max="16125" width="7.625" style="172" customWidth="1"/>
    <col min="16126" max="16126" width="8.125" style="172" customWidth="1"/>
    <col min="16127" max="16127" width="7.625" style="172" customWidth="1"/>
    <col min="16128" max="16128" width="9" style="172" customWidth="1"/>
    <col min="16129" max="16384" width="9" style="172"/>
  </cols>
  <sheetData>
    <row r="1" ht="23.1" customHeight="1" spans="1:1">
      <c r="A1" s="175" t="s">
        <v>596</v>
      </c>
    </row>
    <row r="2" ht="32.45" customHeight="1" spans="1:4">
      <c r="A2" s="176" t="s">
        <v>597</v>
      </c>
      <c r="B2" s="176"/>
      <c r="C2" s="177"/>
      <c r="D2" s="178"/>
    </row>
    <row r="3" ht="23.45" customHeight="1" spans="4:4">
      <c r="D3" s="179" t="s">
        <v>60</v>
      </c>
    </row>
    <row r="4" ht="48.6" customHeight="1" spans="1:4">
      <c r="A4" s="180" t="s">
        <v>598</v>
      </c>
      <c r="B4" s="103" t="s">
        <v>62</v>
      </c>
      <c r="C4" s="181" t="s">
        <v>63</v>
      </c>
      <c r="D4" s="22" t="s">
        <v>64</v>
      </c>
    </row>
    <row r="5" ht="24.6" customHeight="1" spans="1:4">
      <c r="A5" s="180" t="s">
        <v>599</v>
      </c>
      <c r="B5" s="182">
        <f>SUM(B6:B20)</f>
        <v>98738</v>
      </c>
      <c r="C5" s="183">
        <f>SUM(C6:C20)</f>
        <v>84881</v>
      </c>
      <c r="D5" s="184"/>
    </row>
    <row r="6" ht="24.6" customHeight="1" spans="1:11">
      <c r="A6" s="185" t="s">
        <v>600</v>
      </c>
      <c r="B6" s="186">
        <v>15091</v>
      </c>
      <c r="C6" s="187">
        <v>14826</v>
      </c>
      <c r="D6" s="188"/>
      <c r="E6" s="189"/>
      <c r="F6" s="190"/>
      <c r="G6" s="190"/>
      <c r="H6" s="190"/>
      <c r="I6" s="190"/>
      <c r="J6" s="190"/>
      <c r="K6" s="190"/>
    </row>
    <row r="7" ht="24.6" customHeight="1" spans="1:11">
      <c r="A7" s="185" t="s">
        <v>601</v>
      </c>
      <c r="B7" s="186">
        <v>15793</v>
      </c>
      <c r="C7" s="187">
        <v>3238</v>
      </c>
      <c r="D7" s="22"/>
      <c r="E7" s="189"/>
      <c r="F7" s="190"/>
      <c r="G7" s="190"/>
      <c r="H7" s="190"/>
      <c r="I7" s="190"/>
      <c r="J7" s="190"/>
      <c r="K7" s="190"/>
    </row>
    <row r="8" ht="24.6" customHeight="1" spans="1:11">
      <c r="A8" s="185" t="s">
        <v>602</v>
      </c>
      <c r="B8" s="186">
        <v>26999</v>
      </c>
      <c r="C8" s="187">
        <v>24853</v>
      </c>
      <c r="D8" s="22"/>
      <c r="E8" s="189"/>
      <c r="F8" s="190"/>
      <c r="G8" s="190"/>
      <c r="H8" s="190"/>
      <c r="I8" s="190"/>
      <c r="J8" s="190"/>
      <c r="K8" s="190"/>
    </row>
    <row r="9" ht="24.6" customHeight="1" spans="1:11">
      <c r="A9" s="185" t="s">
        <v>603</v>
      </c>
      <c r="B9" s="186">
        <v>471</v>
      </c>
      <c r="C9" s="187">
        <v>683</v>
      </c>
      <c r="D9" s="22"/>
      <c r="E9" s="189"/>
      <c r="F9" s="190"/>
      <c r="G9" s="190"/>
      <c r="H9" s="190"/>
      <c r="I9" s="190"/>
      <c r="J9" s="190"/>
      <c r="K9" s="190"/>
    </row>
    <row r="10" ht="24.6" customHeight="1" spans="1:11">
      <c r="A10" s="191" t="s">
        <v>604</v>
      </c>
      <c r="B10" s="192">
        <v>20930</v>
      </c>
      <c r="C10" s="193">
        <v>19630</v>
      </c>
      <c r="D10" s="194"/>
      <c r="E10" s="189"/>
      <c r="F10" s="190"/>
      <c r="G10" s="195"/>
      <c r="H10" s="190"/>
      <c r="I10" s="190"/>
      <c r="J10" s="190"/>
      <c r="K10" s="190"/>
    </row>
    <row r="11" ht="24.6" customHeight="1" spans="1:11">
      <c r="A11" s="191" t="s">
        <v>605</v>
      </c>
      <c r="B11" s="186">
        <v>1</v>
      </c>
      <c r="C11" s="187">
        <v>3</v>
      </c>
      <c r="D11" s="194"/>
      <c r="E11" s="189"/>
      <c r="F11" s="190"/>
      <c r="G11" s="190"/>
      <c r="H11" s="190"/>
      <c r="I11" s="190"/>
      <c r="J11" s="190"/>
      <c r="K11" s="190"/>
    </row>
    <row r="12" ht="24.6" customHeight="1" spans="1:11">
      <c r="A12" s="191" t="s">
        <v>606</v>
      </c>
      <c r="B12" s="186">
        <v>23</v>
      </c>
      <c r="C12" s="187">
        <v>177</v>
      </c>
      <c r="D12" s="194"/>
      <c r="E12" s="189"/>
      <c r="F12" s="190"/>
      <c r="G12" s="190"/>
      <c r="H12" s="190"/>
      <c r="I12" s="190"/>
      <c r="J12" s="190"/>
      <c r="K12" s="190"/>
    </row>
    <row r="13" ht="24.6" customHeight="1" spans="1:11">
      <c r="A13" s="191" t="s">
        <v>607</v>
      </c>
      <c r="B13" s="186">
        <v>100</v>
      </c>
      <c r="C13" s="187"/>
      <c r="D13" s="194"/>
      <c r="E13" s="189"/>
      <c r="F13" s="190"/>
      <c r="G13" s="190"/>
      <c r="H13" s="190"/>
      <c r="I13" s="190"/>
      <c r="J13" s="190"/>
      <c r="K13" s="190"/>
    </row>
    <row r="14" ht="24.6" customHeight="1" spans="1:11">
      <c r="A14" s="191" t="s">
        <v>608</v>
      </c>
      <c r="B14" s="186">
        <v>4654</v>
      </c>
      <c r="C14" s="187">
        <v>9685</v>
      </c>
      <c r="D14" s="194"/>
      <c r="E14" s="189"/>
      <c r="F14" s="190"/>
      <c r="G14" s="190"/>
      <c r="H14" s="190"/>
      <c r="I14" s="190"/>
      <c r="J14" s="190"/>
      <c r="K14" s="190"/>
    </row>
    <row r="15" ht="24.6" customHeight="1" spans="1:11">
      <c r="A15" s="191" t="s">
        <v>609</v>
      </c>
      <c r="B15" s="186">
        <v>2305</v>
      </c>
      <c r="C15" s="187"/>
      <c r="D15" s="194"/>
      <c r="E15" s="189"/>
      <c r="F15" s="190"/>
      <c r="G15" s="190"/>
      <c r="H15" s="190"/>
      <c r="I15" s="190"/>
      <c r="J15" s="190"/>
      <c r="K15" s="190"/>
    </row>
    <row r="16" ht="24.6" customHeight="1" spans="1:11">
      <c r="A16" s="191" t="s">
        <v>610</v>
      </c>
      <c r="B16" s="186">
        <v>4924</v>
      </c>
      <c r="C16" s="187">
        <v>3380</v>
      </c>
      <c r="D16" s="194"/>
      <c r="E16" s="189"/>
      <c r="F16" s="190"/>
      <c r="G16" s="190"/>
      <c r="H16" s="190"/>
      <c r="I16" s="190"/>
      <c r="J16" s="190"/>
      <c r="K16" s="190"/>
    </row>
    <row r="17" ht="24.6" customHeight="1" spans="1:11">
      <c r="A17" s="191" t="s">
        <v>611</v>
      </c>
      <c r="B17" s="186"/>
      <c r="C17" s="187"/>
      <c r="D17" s="194"/>
      <c r="E17" s="189"/>
      <c r="F17" s="190"/>
      <c r="G17" s="190"/>
      <c r="H17" s="190"/>
      <c r="I17" s="190"/>
      <c r="J17" s="190"/>
      <c r="K17" s="190"/>
    </row>
    <row r="18" ht="24.6" customHeight="1" spans="1:11">
      <c r="A18" s="191" t="s">
        <v>612</v>
      </c>
      <c r="B18" s="186"/>
      <c r="C18" s="187"/>
      <c r="D18" s="194"/>
      <c r="E18" s="189"/>
      <c r="F18" s="190"/>
      <c r="G18" s="190"/>
      <c r="H18" s="190"/>
      <c r="I18" s="190"/>
      <c r="J18" s="190"/>
      <c r="K18" s="190"/>
    </row>
    <row r="19" ht="24.6" customHeight="1" spans="1:11">
      <c r="A19" s="191" t="s">
        <v>613</v>
      </c>
      <c r="B19" s="186"/>
      <c r="C19" s="187"/>
      <c r="D19" s="194"/>
      <c r="E19" s="189"/>
      <c r="F19" s="190"/>
      <c r="G19" s="190"/>
      <c r="H19" s="190"/>
      <c r="I19" s="190"/>
      <c r="J19" s="190"/>
      <c r="K19" s="190"/>
    </row>
    <row r="20" ht="24.6" customHeight="1" spans="1:11">
      <c r="A20" s="191" t="s">
        <v>614</v>
      </c>
      <c r="B20" s="186">
        <v>7447</v>
      </c>
      <c r="C20" s="187">
        <f>8342.02+64</f>
        <v>8406</v>
      </c>
      <c r="D20" s="194"/>
      <c r="E20" s="189"/>
      <c r="F20" s="190"/>
      <c r="G20" s="190"/>
      <c r="H20" s="190"/>
      <c r="I20" s="190"/>
      <c r="J20" s="190"/>
      <c r="K20" s="190"/>
    </row>
    <row r="21" ht="45.75" customHeight="1" spans="1:5">
      <c r="A21" s="196" t="s">
        <v>615</v>
      </c>
      <c r="B21" s="196"/>
      <c r="C21" s="197"/>
      <c r="D21" s="198"/>
      <c r="E21" s="189"/>
    </row>
    <row r="22" ht="22.15" customHeight="1" spans="5:5">
      <c r="E22" s="189"/>
    </row>
    <row r="23" ht="22.15" customHeight="1" spans="5:5">
      <c r="E23" s="189"/>
    </row>
    <row r="24" ht="22.15" customHeight="1" spans="5:5">
      <c r="E24" s="189"/>
    </row>
    <row r="25" ht="22.15" customHeight="1" spans="5:5">
      <c r="E25" s="189"/>
    </row>
    <row r="26" ht="22.15" customHeight="1" spans="5:5">
      <c r="E26" s="189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tabSelected="1" workbookViewId="0">
      <selection activeCell="I12" sqref="I12"/>
    </sheetView>
  </sheetViews>
  <sheetFormatPr defaultColWidth="9" defaultRowHeight="11.25" outlineLevelCol="6"/>
  <cols>
    <col min="1" max="1" width="35.625" style="153" customWidth="1"/>
    <col min="2" max="2" width="16.625" style="154" customWidth="1"/>
    <col min="3" max="3" width="16.25" style="154" customWidth="1"/>
    <col min="4" max="4" width="18.75" style="155" customWidth="1"/>
    <col min="5" max="16384" width="9" style="153"/>
  </cols>
  <sheetData>
    <row r="1" ht="18.6" customHeight="1" spans="1:1">
      <c r="A1" s="156" t="s">
        <v>616</v>
      </c>
    </row>
    <row r="2" ht="20.25" spans="1:4">
      <c r="A2" s="157" t="s">
        <v>617</v>
      </c>
      <c r="B2" s="157"/>
      <c r="C2" s="157"/>
      <c r="D2" s="158"/>
    </row>
    <row r="3" ht="21" customHeight="1" spans="1:4">
      <c r="A3" s="159"/>
      <c r="D3" s="160" t="s">
        <v>60</v>
      </c>
    </row>
    <row r="4" ht="39" customHeight="1" spans="1:4">
      <c r="A4" s="161" t="s">
        <v>598</v>
      </c>
      <c r="B4" s="103" t="s">
        <v>62</v>
      </c>
      <c r="C4" s="21" t="s">
        <v>63</v>
      </c>
      <c r="D4" s="22" t="s">
        <v>64</v>
      </c>
    </row>
    <row r="5" ht="22.15" customHeight="1" spans="1:4">
      <c r="A5" s="161" t="s">
        <v>618</v>
      </c>
      <c r="B5" s="21">
        <f>B6+B11+B22+B30+B37+B41+B44+B48+B51+B57+B60+B65+B68+B73+B76</f>
        <v>35558.57</v>
      </c>
      <c r="C5" s="21">
        <f>C6+C11+C22+C30+C37+C41+C44+C48+C51+C57+C60+C65+C68+C73+C76</f>
        <v>28801.03</v>
      </c>
      <c r="D5" s="22">
        <f>(B5-C5)/C5</f>
        <v>0.2346</v>
      </c>
    </row>
    <row r="6" s="151" customFormat="1" ht="16.35" customHeight="1" spans="1:4">
      <c r="A6" s="162" t="s">
        <v>600</v>
      </c>
      <c r="B6" s="163">
        <f>SUM(B7:B10)</f>
        <v>11360.78</v>
      </c>
      <c r="C6" s="163">
        <f>SUM(C7:C10)</f>
        <v>10826</v>
      </c>
      <c r="D6" s="22">
        <f t="shared" ref="D6" si="0">(B6-C6)/C6</f>
        <v>0.0494</v>
      </c>
    </row>
    <row r="7" s="152" customFormat="1" ht="16.35" customHeight="1" spans="1:4">
      <c r="A7" s="164" t="s">
        <v>619</v>
      </c>
      <c r="B7" s="165">
        <v>6197.01</v>
      </c>
      <c r="C7" s="166">
        <v>6070</v>
      </c>
      <c r="D7" s="94">
        <f t="shared" ref="D7:D12" si="1">(B7-C7)/C7</f>
        <v>0.0209</v>
      </c>
    </row>
    <row r="8" s="152" customFormat="1" ht="16.35" customHeight="1" spans="1:4">
      <c r="A8" s="164" t="s">
        <v>620</v>
      </c>
      <c r="B8" s="165">
        <v>1852.98</v>
      </c>
      <c r="C8" s="167">
        <v>1446</v>
      </c>
      <c r="D8" s="94">
        <f t="shared" si="1"/>
        <v>0.2815</v>
      </c>
    </row>
    <row r="9" s="152" customFormat="1" ht="16.35" customHeight="1" spans="1:4">
      <c r="A9" s="164" t="s">
        <v>621</v>
      </c>
      <c r="B9" s="165">
        <v>756.09</v>
      </c>
      <c r="C9" s="167">
        <v>709</v>
      </c>
      <c r="D9" s="94">
        <f t="shared" si="1"/>
        <v>0.0664</v>
      </c>
    </row>
    <row r="10" s="152" customFormat="1" ht="16.35" customHeight="1" spans="1:7">
      <c r="A10" s="164" t="s">
        <v>622</v>
      </c>
      <c r="B10" s="165">
        <v>2554.7</v>
      </c>
      <c r="C10" s="167">
        <v>2601</v>
      </c>
      <c r="D10" s="94">
        <f t="shared" si="1"/>
        <v>-0.0178</v>
      </c>
      <c r="G10" s="168"/>
    </row>
    <row r="11" s="151" customFormat="1" ht="16.35" customHeight="1" spans="1:4">
      <c r="A11" s="162" t="s">
        <v>601</v>
      </c>
      <c r="B11" s="163">
        <f>SUM(B12:B21)</f>
        <v>2806.93</v>
      </c>
      <c r="C11" s="163">
        <f>SUM(C12:C21)</f>
        <v>2213.8</v>
      </c>
      <c r="D11" s="22">
        <f t="shared" si="1"/>
        <v>0.2679</v>
      </c>
    </row>
    <row r="12" s="152" customFormat="1" ht="16.35" customHeight="1" spans="1:4">
      <c r="A12" s="164" t="s">
        <v>623</v>
      </c>
      <c r="B12" s="165">
        <v>1609.76</v>
      </c>
      <c r="C12" s="167">
        <v>1451.01</v>
      </c>
      <c r="D12" s="94">
        <f t="shared" si="1"/>
        <v>0.1094</v>
      </c>
    </row>
    <row r="13" s="152" customFormat="1" ht="16.35" customHeight="1" spans="1:4">
      <c r="A13" s="164" t="s">
        <v>624</v>
      </c>
      <c r="B13" s="165">
        <v>18.3</v>
      </c>
      <c r="C13" s="166">
        <v>13.4</v>
      </c>
      <c r="D13" s="94">
        <f t="shared" ref="D13:D21" si="2">(B13-C13)/C13</f>
        <v>0.3657</v>
      </c>
    </row>
    <row r="14" s="152" customFormat="1" ht="16.35" customHeight="1" spans="1:4">
      <c r="A14" s="164" t="s">
        <v>625</v>
      </c>
      <c r="B14" s="165">
        <v>153.38</v>
      </c>
      <c r="C14" s="166">
        <v>134.5</v>
      </c>
      <c r="D14" s="94">
        <f t="shared" si="2"/>
        <v>0.1404</v>
      </c>
    </row>
    <row r="15" s="152" customFormat="1" ht="16.35" customHeight="1" spans="1:4">
      <c r="A15" s="164" t="s">
        <v>626</v>
      </c>
      <c r="B15" s="165">
        <v>67.1</v>
      </c>
      <c r="C15" s="166">
        <v>50.7</v>
      </c>
      <c r="D15" s="94">
        <f t="shared" si="2"/>
        <v>0.3235</v>
      </c>
    </row>
    <row r="16" s="152" customFormat="1" ht="16.35" customHeight="1" spans="1:4">
      <c r="A16" s="164" t="s">
        <v>627</v>
      </c>
      <c r="B16" s="165">
        <v>86.45</v>
      </c>
      <c r="C16" s="166">
        <v>77.5</v>
      </c>
      <c r="D16" s="94">
        <f t="shared" si="2"/>
        <v>0.1155</v>
      </c>
    </row>
    <row r="17" s="152" customFormat="1" ht="16.35" customHeight="1" spans="1:4">
      <c r="A17" s="164" t="s">
        <v>628</v>
      </c>
      <c r="B17" s="165">
        <v>11.5</v>
      </c>
      <c r="C17" s="166">
        <v>95</v>
      </c>
      <c r="D17" s="94">
        <f t="shared" si="2"/>
        <v>-0.8789</v>
      </c>
    </row>
    <row r="18" s="152" customFormat="1" ht="16.35" customHeight="1" spans="1:4">
      <c r="A18" s="164" t="s">
        <v>629</v>
      </c>
      <c r="B18" s="165">
        <v>11.2</v>
      </c>
      <c r="C18" s="166"/>
      <c r="D18" s="94"/>
    </row>
    <row r="19" s="152" customFormat="1" ht="16.35" customHeight="1" spans="1:4">
      <c r="A19" s="164" t="s">
        <v>630</v>
      </c>
      <c r="B19" s="165">
        <v>192.2</v>
      </c>
      <c r="C19" s="166">
        <v>131.08</v>
      </c>
      <c r="D19" s="94">
        <f t="shared" si="2"/>
        <v>0.4663</v>
      </c>
    </row>
    <row r="20" s="152" customFormat="1" ht="16.35" customHeight="1" spans="1:4">
      <c r="A20" s="164" t="s">
        <v>631</v>
      </c>
      <c r="B20" s="165">
        <v>123.4</v>
      </c>
      <c r="C20" s="166">
        <v>99.87</v>
      </c>
      <c r="D20" s="94">
        <f t="shared" si="2"/>
        <v>0.2356</v>
      </c>
    </row>
    <row r="21" s="152" customFormat="1" ht="16.35" customHeight="1" spans="1:4">
      <c r="A21" s="164" t="s">
        <v>632</v>
      </c>
      <c r="B21" s="165">
        <v>533.64</v>
      </c>
      <c r="C21" s="167">
        <v>160.74</v>
      </c>
      <c r="D21" s="94">
        <f t="shared" si="2"/>
        <v>2.3199</v>
      </c>
    </row>
    <row r="22" s="151" customFormat="1" ht="16.35" customHeight="1" spans="1:4">
      <c r="A22" s="162" t="s">
        <v>602</v>
      </c>
      <c r="B22" s="163">
        <f>SUM(B23:B29)</f>
        <v>16.8</v>
      </c>
      <c r="C22" s="163">
        <f>SUM(C23:C29)</f>
        <v>13</v>
      </c>
      <c r="D22" s="22">
        <f>(B22-C22)/C22</f>
        <v>0.2923</v>
      </c>
    </row>
    <row r="23" s="152" customFormat="1" ht="16.35" customHeight="1" spans="1:4">
      <c r="A23" s="164" t="s">
        <v>633</v>
      </c>
      <c r="B23" s="165"/>
      <c r="C23" s="166"/>
      <c r="D23" s="94"/>
    </row>
    <row r="24" s="152" customFormat="1" ht="16.35" customHeight="1" spans="1:4">
      <c r="A24" s="164" t="s">
        <v>634</v>
      </c>
      <c r="B24" s="165"/>
      <c r="C24" s="166"/>
      <c r="D24" s="94"/>
    </row>
    <row r="25" s="152" customFormat="1" ht="16.35" customHeight="1" spans="1:4">
      <c r="A25" s="164" t="s">
        <v>635</v>
      </c>
      <c r="B25" s="165"/>
      <c r="C25" s="166"/>
      <c r="D25" s="94"/>
    </row>
    <row r="26" s="152" customFormat="1" ht="16.35" customHeight="1" spans="1:4">
      <c r="A26" s="164" t="s">
        <v>636</v>
      </c>
      <c r="B26" s="165"/>
      <c r="C26" s="166"/>
      <c r="D26" s="94"/>
    </row>
    <row r="27" s="152" customFormat="1" ht="16.35" customHeight="1" spans="1:4">
      <c r="A27" s="164" t="s">
        <v>637</v>
      </c>
      <c r="B27" s="165">
        <v>16.8</v>
      </c>
      <c r="C27" s="166">
        <v>13</v>
      </c>
      <c r="D27" s="94">
        <f>(B27-C27)/C27</f>
        <v>0.2923</v>
      </c>
    </row>
    <row r="28" s="152" customFormat="1" ht="16.35" customHeight="1" spans="1:4">
      <c r="A28" s="164" t="s">
        <v>638</v>
      </c>
      <c r="B28" s="165"/>
      <c r="C28" s="166"/>
      <c r="D28" s="94"/>
    </row>
    <row r="29" s="152" customFormat="1" ht="16.35" customHeight="1" spans="1:4">
      <c r="A29" s="164" t="s">
        <v>639</v>
      </c>
      <c r="B29" s="165"/>
      <c r="C29" s="166"/>
      <c r="D29" s="94"/>
    </row>
    <row r="30" s="151" customFormat="1" ht="16.35" customHeight="1" spans="1:4">
      <c r="A30" s="162" t="s">
        <v>603</v>
      </c>
      <c r="B30" s="163">
        <f>SUM(B31:B36)</f>
        <v>5</v>
      </c>
      <c r="C30" s="163">
        <f>SUM(C31:C36)</f>
        <v>0</v>
      </c>
      <c r="D30" s="22"/>
    </row>
    <row r="31" s="152" customFormat="1" ht="16.35" customHeight="1" spans="1:4">
      <c r="A31" s="164" t="s">
        <v>633</v>
      </c>
      <c r="B31" s="165"/>
      <c r="C31" s="166"/>
      <c r="D31" s="94"/>
    </row>
    <row r="32" s="152" customFormat="1" ht="16.35" customHeight="1" spans="1:4">
      <c r="A32" s="164" t="s">
        <v>634</v>
      </c>
      <c r="B32" s="165"/>
      <c r="C32" s="166"/>
      <c r="D32" s="94"/>
    </row>
    <row r="33" s="152" customFormat="1" ht="16.35" customHeight="1" spans="1:4">
      <c r="A33" s="164" t="s">
        <v>635</v>
      </c>
      <c r="B33" s="165"/>
      <c r="C33" s="166"/>
      <c r="D33" s="94"/>
    </row>
    <row r="34" s="152" customFormat="1" ht="16.35" customHeight="1" spans="1:4">
      <c r="A34" s="164" t="s">
        <v>637</v>
      </c>
      <c r="B34" s="165">
        <v>5</v>
      </c>
      <c r="C34" s="166"/>
      <c r="D34" s="94"/>
    </row>
    <row r="35" s="152" customFormat="1" ht="16.35" customHeight="1" spans="1:4">
      <c r="A35" s="164" t="s">
        <v>638</v>
      </c>
      <c r="B35" s="165"/>
      <c r="C35" s="166"/>
      <c r="D35" s="94"/>
    </row>
    <row r="36" s="152" customFormat="1" ht="16.35" customHeight="1" spans="1:4">
      <c r="A36" s="164" t="s">
        <v>639</v>
      </c>
      <c r="B36" s="165"/>
      <c r="C36" s="167"/>
      <c r="D36" s="94"/>
    </row>
    <row r="37" s="151" customFormat="1" ht="16.35" customHeight="1" spans="1:4">
      <c r="A37" s="162" t="s">
        <v>604</v>
      </c>
      <c r="B37" s="163">
        <f>SUM(B38:B40)</f>
        <v>20930.39</v>
      </c>
      <c r="C37" s="163">
        <f>SUM(C38:C40)</f>
        <v>15463.68</v>
      </c>
      <c r="D37" s="94">
        <f t="shared" ref="D37:D42" si="3">(B37-C37)/C37</f>
        <v>0.3535</v>
      </c>
    </row>
    <row r="38" ht="16.35" customHeight="1" spans="1:4">
      <c r="A38" s="164" t="s">
        <v>640</v>
      </c>
      <c r="B38" s="165">
        <v>20171.46</v>
      </c>
      <c r="C38" s="166">
        <v>14755.5</v>
      </c>
      <c r="D38" s="94">
        <f t="shared" si="3"/>
        <v>0.367</v>
      </c>
    </row>
    <row r="39" ht="16.35" customHeight="1" spans="1:4">
      <c r="A39" s="164" t="s">
        <v>641</v>
      </c>
      <c r="B39" s="165">
        <v>758.93</v>
      </c>
      <c r="C39" s="166">
        <v>708.18</v>
      </c>
      <c r="D39" s="94">
        <f>(B39-C39)/C39</f>
        <v>0.0717</v>
      </c>
    </row>
    <row r="40" ht="16.35" customHeight="1" spans="1:4">
      <c r="A40" s="164" t="s">
        <v>642</v>
      </c>
      <c r="B40" s="165"/>
      <c r="C40" s="166"/>
      <c r="D40" s="94"/>
    </row>
    <row r="41" s="151" customFormat="1" ht="16.35" customHeight="1" spans="1:4">
      <c r="A41" s="162" t="s">
        <v>605</v>
      </c>
      <c r="B41" s="163">
        <f>SUM(B42:B43)</f>
        <v>1.01</v>
      </c>
      <c r="C41" s="163">
        <f>SUM(C42:C43)</f>
        <v>3.2</v>
      </c>
      <c r="D41" s="94">
        <f t="shared" si="3"/>
        <v>-0.6844</v>
      </c>
    </row>
    <row r="42" ht="16.35" customHeight="1" spans="1:4">
      <c r="A42" s="164" t="s">
        <v>643</v>
      </c>
      <c r="B42" s="165">
        <v>1.01</v>
      </c>
      <c r="C42" s="166">
        <v>3.2</v>
      </c>
      <c r="D42" s="94">
        <f t="shared" si="3"/>
        <v>-0.6844</v>
      </c>
    </row>
    <row r="43" ht="16.35" customHeight="1" spans="1:4">
      <c r="A43" s="164" t="s">
        <v>644</v>
      </c>
      <c r="B43" s="165"/>
      <c r="C43" s="166"/>
      <c r="D43" s="22"/>
    </row>
    <row r="44" s="151" customFormat="1" ht="16.35" customHeight="1" spans="1:4">
      <c r="A44" s="162" t="s">
        <v>606</v>
      </c>
      <c r="B44" s="163">
        <f>SUM(B45:B47)</f>
        <v>3</v>
      </c>
      <c r="C44" s="163">
        <f>SUM(C45:C47)</f>
        <v>0</v>
      </c>
      <c r="D44" s="22"/>
    </row>
    <row r="45" s="152" customFormat="1" ht="16.35" customHeight="1" spans="1:4">
      <c r="A45" s="164" t="s">
        <v>645</v>
      </c>
      <c r="B45" s="165"/>
      <c r="C45" s="166"/>
      <c r="D45" s="94"/>
    </row>
    <row r="46" s="152" customFormat="1" ht="16.35" customHeight="1" spans="1:4">
      <c r="A46" s="164" t="s">
        <v>646</v>
      </c>
      <c r="B46" s="165"/>
      <c r="C46" s="166"/>
      <c r="D46" s="94"/>
    </row>
    <row r="47" s="152" customFormat="1" ht="16.35" customHeight="1" spans="1:4">
      <c r="A47" s="164" t="s">
        <v>647</v>
      </c>
      <c r="B47" s="165">
        <v>3</v>
      </c>
      <c r="C47" s="166"/>
      <c r="D47" s="94"/>
    </row>
    <row r="48" s="151" customFormat="1" ht="16.35" customHeight="1" spans="1:4">
      <c r="A48" s="162" t="s">
        <v>607</v>
      </c>
      <c r="B48" s="163">
        <f>SUM(B49:B50)</f>
        <v>0</v>
      </c>
      <c r="C48" s="163">
        <f>SUM(C49:C50)</f>
        <v>0</v>
      </c>
      <c r="D48" s="22"/>
    </row>
    <row r="49" ht="16.35" customHeight="1" spans="1:4">
      <c r="A49" s="164" t="s">
        <v>648</v>
      </c>
      <c r="B49" s="166"/>
      <c r="C49" s="166"/>
      <c r="D49" s="22"/>
    </row>
    <row r="50" ht="16.35" customHeight="1" spans="1:4">
      <c r="A50" s="164" t="s">
        <v>649</v>
      </c>
      <c r="B50" s="166"/>
      <c r="C50" s="166"/>
      <c r="D50" s="22"/>
    </row>
    <row r="51" s="151" customFormat="1" ht="16.35" customHeight="1" spans="1:4">
      <c r="A51" s="162" t="s">
        <v>608</v>
      </c>
      <c r="B51" s="163">
        <f>SUM(B52:B56)</f>
        <v>325.02</v>
      </c>
      <c r="C51" s="163">
        <f>SUM(C52:C56)</f>
        <v>281.35</v>
      </c>
      <c r="D51" s="22">
        <f t="shared" ref="D51" si="4">(B51-C51)/C51</f>
        <v>0.1552</v>
      </c>
    </row>
    <row r="52" s="152" customFormat="1" ht="16.35" customHeight="1" spans="1:4">
      <c r="A52" s="164" t="s">
        <v>650</v>
      </c>
      <c r="B52" s="165">
        <v>196.92</v>
      </c>
      <c r="C52" s="166">
        <v>164.31</v>
      </c>
      <c r="D52" s="94"/>
    </row>
    <row r="53" s="152" customFormat="1" ht="16.35" customHeight="1" spans="1:4">
      <c r="A53" s="164" t="s">
        <v>651</v>
      </c>
      <c r="B53" s="165"/>
      <c r="C53" s="166"/>
      <c r="D53" s="94"/>
    </row>
    <row r="54" s="152" customFormat="1" ht="16.35" customHeight="1" spans="1:4">
      <c r="A54" s="164" t="s">
        <v>652</v>
      </c>
      <c r="B54" s="165"/>
      <c r="C54" s="166"/>
      <c r="D54" s="94"/>
    </row>
    <row r="55" s="152" customFormat="1" ht="16.35" customHeight="1" spans="1:4">
      <c r="A55" s="164" t="s">
        <v>653</v>
      </c>
      <c r="B55" s="165">
        <v>24.68</v>
      </c>
      <c r="C55" s="166">
        <v>19.8</v>
      </c>
      <c r="D55" s="94">
        <f>(B55-C55)/C55</f>
        <v>0.2465</v>
      </c>
    </row>
    <row r="56" s="152" customFormat="1" ht="16.35" customHeight="1" spans="1:4">
      <c r="A56" s="164" t="s">
        <v>654</v>
      </c>
      <c r="B56" s="165">
        <v>103.42</v>
      </c>
      <c r="C56" s="166">
        <v>97.24</v>
      </c>
      <c r="D56" s="94">
        <f>(B56-C56)/C56</f>
        <v>0.0636</v>
      </c>
    </row>
    <row r="57" s="151" customFormat="1" ht="16.35" customHeight="1" spans="1:4">
      <c r="A57" s="162" t="s">
        <v>609</v>
      </c>
      <c r="B57" s="163">
        <f>SUM(B58:B59)</f>
        <v>0</v>
      </c>
      <c r="C57" s="163">
        <f>SUM(C58:C59)</f>
        <v>0</v>
      </c>
      <c r="D57" s="22"/>
    </row>
    <row r="58" ht="16.35" customHeight="1" spans="1:4">
      <c r="A58" s="164" t="s">
        <v>655</v>
      </c>
      <c r="B58" s="166"/>
      <c r="C58" s="166"/>
      <c r="D58" s="22"/>
    </row>
    <row r="59" ht="16.35" customHeight="1" spans="1:4">
      <c r="A59" s="164" t="s">
        <v>656</v>
      </c>
      <c r="B59" s="166"/>
      <c r="C59" s="166"/>
      <c r="D59" s="22"/>
    </row>
    <row r="60" s="151" customFormat="1" ht="16.35" customHeight="1" spans="1:4">
      <c r="A60" s="162" t="s">
        <v>610</v>
      </c>
      <c r="B60" s="163">
        <f>SUM(B61:B64)</f>
        <v>0</v>
      </c>
      <c r="C60" s="163">
        <f>SUM(C61:C64)</f>
        <v>0</v>
      </c>
      <c r="D60" s="22"/>
    </row>
    <row r="61" s="152" customFormat="1" ht="16.35" customHeight="1" spans="1:4">
      <c r="A61" s="164" t="s">
        <v>657</v>
      </c>
      <c r="B61" s="166"/>
      <c r="C61" s="166"/>
      <c r="D61" s="94"/>
    </row>
    <row r="62" ht="16.35" customHeight="1" spans="1:4">
      <c r="A62" s="164" t="s">
        <v>658</v>
      </c>
      <c r="B62" s="166"/>
      <c r="C62" s="166"/>
      <c r="D62" s="22"/>
    </row>
    <row r="63" ht="16.35" customHeight="1" spans="1:4">
      <c r="A63" s="164" t="s">
        <v>659</v>
      </c>
      <c r="B63" s="166"/>
      <c r="C63" s="166"/>
      <c r="D63" s="22"/>
    </row>
    <row r="64" ht="16.35" customHeight="1" spans="1:4">
      <c r="A64" s="164" t="s">
        <v>660</v>
      </c>
      <c r="B64" s="166"/>
      <c r="C64" s="166"/>
      <c r="D64" s="22"/>
    </row>
    <row r="65" s="151" customFormat="1" ht="16.35" customHeight="1" spans="1:4">
      <c r="A65" s="162" t="s">
        <v>611</v>
      </c>
      <c r="B65" s="163"/>
      <c r="C65" s="163"/>
      <c r="D65" s="22"/>
    </row>
    <row r="66" ht="16.35" customHeight="1" spans="1:4">
      <c r="A66" s="164" t="s">
        <v>661</v>
      </c>
      <c r="B66" s="166"/>
      <c r="C66" s="166"/>
      <c r="D66" s="22"/>
    </row>
    <row r="67" ht="16.35" customHeight="1" spans="1:4">
      <c r="A67" s="164" t="s">
        <v>662</v>
      </c>
      <c r="B67" s="166"/>
      <c r="C67" s="166"/>
      <c r="D67" s="22"/>
    </row>
    <row r="68" s="151" customFormat="1" ht="16.35" customHeight="1" spans="1:4">
      <c r="A68" s="162" t="s">
        <v>612</v>
      </c>
      <c r="B68" s="163"/>
      <c r="C68" s="163"/>
      <c r="D68" s="22"/>
    </row>
    <row r="69" ht="16.35" customHeight="1" spans="1:4">
      <c r="A69" s="164" t="s">
        <v>663</v>
      </c>
      <c r="B69" s="166"/>
      <c r="C69" s="166"/>
      <c r="D69" s="22"/>
    </row>
    <row r="70" ht="16.35" customHeight="1" spans="1:4">
      <c r="A70" s="164" t="s">
        <v>550</v>
      </c>
      <c r="B70" s="166"/>
      <c r="C70" s="166"/>
      <c r="D70" s="22"/>
    </row>
    <row r="71" ht="16.35" customHeight="1" spans="1:4">
      <c r="A71" s="164" t="s">
        <v>664</v>
      </c>
      <c r="B71" s="166"/>
      <c r="C71" s="166"/>
      <c r="D71" s="22"/>
    </row>
    <row r="72" ht="16.35" customHeight="1" spans="1:4">
      <c r="A72" s="164" t="s">
        <v>665</v>
      </c>
      <c r="B72" s="166"/>
      <c r="C72" s="166"/>
      <c r="D72" s="22"/>
    </row>
    <row r="73" s="151" customFormat="1" ht="16.35" customHeight="1" spans="1:4">
      <c r="A73" s="162" t="s">
        <v>613</v>
      </c>
      <c r="B73" s="163"/>
      <c r="C73" s="163"/>
      <c r="D73" s="22"/>
    </row>
    <row r="74" ht="16.35" customHeight="1" spans="1:4">
      <c r="A74" s="164" t="s">
        <v>575</v>
      </c>
      <c r="B74" s="166"/>
      <c r="C74" s="166"/>
      <c r="D74" s="22"/>
    </row>
    <row r="75" ht="16.35" customHeight="1" spans="1:4">
      <c r="A75" s="164" t="s">
        <v>666</v>
      </c>
      <c r="B75" s="166"/>
      <c r="C75" s="166"/>
      <c r="D75" s="22"/>
    </row>
    <row r="76" s="151" customFormat="1" ht="16.35" customHeight="1" spans="1:4">
      <c r="A76" s="162" t="s">
        <v>614</v>
      </c>
      <c r="B76" s="163">
        <f>SUM(B77:B80)</f>
        <v>109.64</v>
      </c>
      <c r="C76" s="163">
        <f>SUM(C77:C80)</f>
        <v>0</v>
      </c>
      <c r="D76" s="22"/>
    </row>
    <row r="77" s="152" customFormat="1" ht="16.35" customHeight="1" spans="1:4">
      <c r="A77" s="164" t="s">
        <v>667</v>
      </c>
      <c r="B77" s="166"/>
      <c r="C77" s="166"/>
      <c r="D77" s="94"/>
    </row>
    <row r="78" s="152" customFormat="1" ht="16.35" customHeight="1" spans="1:4">
      <c r="A78" s="164" t="s">
        <v>668</v>
      </c>
      <c r="B78" s="166"/>
      <c r="C78" s="166"/>
      <c r="D78" s="94"/>
    </row>
    <row r="79" s="152" customFormat="1" ht="16.35" customHeight="1" spans="1:4">
      <c r="A79" s="164" t="s">
        <v>669</v>
      </c>
      <c r="B79" s="166"/>
      <c r="C79" s="166"/>
      <c r="D79" s="94"/>
    </row>
    <row r="80" s="152" customFormat="1" ht="17.45" customHeight="1" spans="1:4">
      <c r="A80" s="164" t="s">
        <v>579</v>
      </c>
      <c r="B80" s="165">
        <v>109.64</v>
      </c>
      <c r="C80" s="166"/>
      <c r="D80" s="94"/>
    </row>
    <row r="81" ht="24" customHeight="1" spans="1:4">
      <c r="A81" s="169" t="s">
        <v>615</v>
      </c>
      <c r="B81" s="170"/>
      <c r="C81" s="170"/>
      <c r="D81" s="17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7"/>
  <sheetViews>
    <sheetView workbookViewId="0">
      <selection activeCell="B60" sqref="B60"/>
    </sheetView>
  </sheetViews>
  <sheetFormatPr defaultColWidth="9" defaultRowHeight="14.25"/>
  <cols>
    <col min="1" max="1" width="51.25" customWidth="1"/>
    <col min="2" max="11" width="11.25" customWidth="1"/>
  </cols>
  <sheetData>
    <row r="1" spans="1:1">
      <c r="A1" s="60" t="s">
        <v>670</v>
      </c>
    </row>
    <row r="2" ht="29.1" customHeight="1" spans="1:11">
      <c r="A2" s="133" t="s">
        <v>671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8">
      <c r="A3" s="134"/>
      <c r="B3" s="85"/>
      <c r="C3" s="85"/>
      <c r="D3" s="85"/>
      <c r="E3" s="85"/>
      <c r="F3" s="85"/>
      <c r="H3" s="135" t="s">
        <v>672</v>
      </c>
    </row>
    <row r="4" ht="19.7" customHeight="1" spans="1:11">
      <c r="A4" s="136" t="s">
        <v>673</v>
      </c>
      <c r="B4" s="73" t="s">
        <v>674</v>
      </c>
      <c r="C4" s="73" t="s">
        <v>675</v>
      </c>
      <c r="D4" s="73" t="s">
        <v>676</v>
      </c>
      <c r="E4" s="73" t="s">
        <v>677</v>
      </c>
      <c r="F4" s="73" t="s">
        <v>678</v>
      </c>
      <c r="G4" s="73" t="s">
        <v>679</v>
      </c>
      <c r="H4" s="74" t="s">
        <v>680</v>
      </c>
      <c r="I4" s="74" t="s">
        <v>681</v>
      </c>
      <c r="J4" s="74" t="s">
        <v>682</v>
      </c>
      <c r="K4" s="74" t="s">
        <v>683</v>
      </c>
    </row>
    <row r="5" ht="16.7" customHeight="1" spans="1:11">
      <c r="A5" s="137" t="s">
        <v>684</v>
      </c>
      <c r="B5" s="138">
        <f>SUM(B6:B9)</f>
        <v>1100</v>
      </c>
      <c r="C5" s="138">
        <f t="shared" ref="C5:K5" si="0">SUM(C6:C9)</f>
        <v>183</v>
      </c>
      <c r="D5" s="138">
        <f t="shared" si="0"/>
        <v>219</v>
      </c>
      <c r="E5" s="138">
        <f t="shared" si="0"/>
        <v>183</v>
      </c>
      <c r="F5" s="138">
        <f t="shared" si="0"/>
        <v>141</v>
      </c>
      <c r="G5" s="138">
        <f t="shared" si="0"/>
        <v>63</v>
      </c>
      <c r="H5" s="138">
        <f t="shared" si="0"/>
        <v>33</v>
      </c>
      <c r="I5" s="138">
        <f t="shared" si="0"/>
        <v>55</v>
      </c>
      <c r="J5" s="138">
        <f t="shared" si="0"/>
        <v>80</v>
      </c>
      <c r="K5" s="138">
        <f t="shared" si="0"/>
        <v>143</v>
      </c>
    </row>
    <row r="6" ht="16.7" customHeight="1" spans="1:11">
      <c r="A6" s="139" t="s">
        <v>685</v>
      </c>
      <c r="B6" s="140"/>
      <c r="C6" s="140"/>
      <c r="D6" s="140"/>
      <c r="E6" s="140"/>
      <c r="F6" s="140"/>
      <c r="G6" s="140"/>
      <c r="H6" s="141"/>
      <c r="I6" s="146"/>
      <c r="J6" s="146"/>
      <c r="K6" s="146"/>
    </row>
    <row r="7" ht="16.7" customHeight="1" spans="1:11">
      <c r="A7" s="139" t="s">
        <v>686</v>
      </c>
      <c r="B7" s="140"/>
      <c r="C7" s="140"/>
      <c r="D7" s="140"/>
      <c r="E7" s="140"/>
      <c r="F7" s="140"/>
      <c r="G7" s="140"/>
      <c r="H7" s="141"/>
      <c r="I7" s="146"/>
      <c r="J7" s="146"/>
      <c r="K7" s="146"/>
    </row>
    <row r="8" ht="16.7" customHeight="1" spans="1:11">
      <c r="A8" s="139" t="s">
        <v>687</v>
      </c>
      <c r="B8" s="140"/>
      <c r="C8" s="140"/>
      <c r="D8" s="140"/>
      <c r="E8" s="140"/>
      <c r="F8" s="140"/>
      <c r="G8" s="140"/>
      <c r="H8" s="141"/>
      <c r="I8" s="146"/>
      <c r="J8" s="146"/>
      <c r="K8" s="146"/>
    </row>
    <row r="9" ht="16.7" customHeight="1" spans="1:11">
      <c r="A9" s="139" t="s">
        <v>688</v>
      </c>
      <c r="B9" s="138">
        <f>SUM(C9:K9)</f>
        <v>1100</v>
      </c>
      <c r="C9" s="138">
        <v>183</v>
      </c>
      <c r="D9" s="138">
        <v>219</v>
      </c>
      <c r="E9" s="138">
        <v>183</v>
      </c>
      <c r="F9" s="138">
        <v>141</v>
      </c>
      <c r="G9" s="138">
        <v>63</v>
      </c>
      <c r="H9" s="142">
        <v>33</v>
      </c>
      <c r="I9" s="147">
        <v>55</v>
      </c>
      <c r="J9" s="147">
        <v>80</v>
      </c>
      <c r="K9" s="147">
        <v>143</v>
      </c>
    </row>
    <row r="10" ht="16.7" customHeight="1" spans="1:11">
      <c r="A10" s="137" t="s">
        <v>689</v>
      </c>
      <c r="B10" s="138">
        <f>SUM(B11:B25)</f>
        <v>3269</v>
      </c>
      <c r="C10" s="138">
        <f t="shared" ref="C10:K10" si="1">SUM(C11:C25)</f>
        <v>682</v>
      </c>
      <c r="D10" s="138">
        <f t="shared" si="1"/>
        <v>282</v>
      </c>
      <c r="E10" s="138">
        <f t="shared" si="1"/>
        <v>283</v>
      </c>
      <c r="F10" s="138">
        <f t="shared" si="1"/>
        <v>578</v>
      </c>
      <c r="G10" s="138">
        <f t="shared" si="1"/>
        <v>240</v>
      </c>
      <c r="H10" s="138">
        <f t="shared" si="1"/>
        <v>346</v>
      </c>
      <c r="I10" s="138">
        <f t="shared" si="1"/>
        <v>297</v>
      </c>
      <c r="J10" s="138">
        <f t="shared" si="1"/>
        <v>257</v>
      </c>
      <c r="K10" s="138">
        <f t="shared" si="1"/>
        <v>304</v>
      </c>
    </row>
    <row r="11" ht="16.7" customHeight="1" spans="1:11">
      <c r="A11" s="139" t="s">
        <v>690</v>
      </c>
      <c r="B11" s="138">
        <f>SUM(C11:K11)</f>
        <v>3269</v>
      </c>
      <c r="C11" s="138">
        <v>682</v>
      </c>
      <c r="D11" s="138">
        <v>282</v>
      </c>
      <c r="E11" s="138">
        <v>283</v>
      </c>
      <c r="F11" s="138">
        <v>578</v>
      </c>
      <c r="G11" s="138">
        <v>240</v>
      </c>
      <c r="H11" s="142">
        <v>346</v>
      </c>
      <c r="I11" s="148">
        <v>297</v>
      </c>
      <c r="J11" s="148">
        <v>257</v>
      </c>
      <c r="K11" s="148">
        <v>304</v>
      </c>
    </row>
    <row r="12" ht="16.7" customHeight="1" spans="1:11">
      <c r="A12" s="139" t="s">
        <v>691</v>
      </c>
      <c r="B12" s="143"/>
      <c r="C12" s="143"/>
      <c r="D12" s="143"/>
      <c r="E12" s="143"/>
      <c r="F12" s="143"/>
      <c r="G12" s="143"/>
      <c r="H12" s="71"/>
      <c r="I12" s="90"/>
      <c r="J12" s="90"/>
      <c r="K12" s="90"/>
    </row>
    <row r="13" ht="16.7" customHeight="1" spans="1:11">
      <c r="A13" s="139" t="s">
        <v>692</v>
      </c>
      <c r="B13" s="143"/>
      <c r="C13" s="143"/>
      <c r="D13" s="143"/>
      <c r="E13" s="143"/>
      <c r="F13" s="143"/>
      <c r="G13" s="143"/>
      <c r="H13" s="71"/>
      <c r="I13" s="90"/>
      <c r="J13" s="90"/>
      <c r="K13" s="90"/>
    </row>
    <row r="14" ht="16.7" customHeight="1" spans="1:11">
      <c r="A14" s="139" t="s">
        <v>693</v>
      </c>
      <c r="B14" s="143"/>
      <c r="C14" s="143"/>
      <c r="D14" s="143"/>
      <c r="E14" s="143"/>
      <c r="F14" s="143"/>
      <c r="G14" s="143"/>
      <c r="H14" s="71"/>
      <c r="I14" s="90"/>
      <c r="J14" s="90"/>
      <c r="K14" s="90"/>
    </row>
    <row r="15" ht="16.7" customHeight="1" spans="1:11">
      <c r="A15" s="139" t="s">
        <v>694</v>
      </c>
      <c r="B15" s="143"/>
      <c r="C15" s="143"/>
      <c r="D15" s="143"/>
      <c r="E15" s="143"/>
      <c r="F15" s="143"/>
      <c r="G15" s="143"/>
      <c r="H15" s="71"/>
      <c r="I15" s="90"/>
      <c r="J15" s="90"/>
      <c r="K15" s="90"/>
    </row>
    <row r="16" ht="16.7" customHeight="1" spans="1:11">
      <c r="A16" s="139" t="s">
        <v>695</v>
      </c>
      <c r="B16" s="143"/>
      <c r="C16" s="143"/>
      <c r="D16" s="143"/>
      <c r="E16" s="143"/>
      <c r="F16" s="143"/>
      <c r="G16" s="143"/>
      <c r="H16" s="71"/>
      <c r="I16" s="90"/>
      <c r="J16" s="90"/>
      <c r="K16" s="90"/>
    </row>
    <row r="17" ht="16.7" customHeight="1" spans="1:11">
      <c r="A17" s="139" t="s">
        <v>696</v>
      </c>
      <c r="B17" s="143"/>
      <c r="C17" s="143"/>
      <c r="D17" s="143"/>
      <c r="E17" s="143"/>
      <c r="F17" s="143"/>
      <c r="G17" s="143"/>
      <c r="H17" s="71"/>
      <c r="I17" s="90"/>
      <c r="J17" s="90"/>
      <c r="K17" s="90"/>
    </row>
    <row r="18" ht="16.7" customHeight="1" spans="1:11">
      <c r="A18" s="139" t="s">
        <v>697</v>
      </c>
      <c r="B18" s="143"/>
      <c r="C18" s="143"/>
      <c r="D18" s="143"/>
      <c r="E18" s="143"/>
      <c r="F18" s="143"/>
      <c r="G18" s="143"/>
      <c r="H18" s="71"/>
      <c r="I18" s="90"/>
      <c r="J18" s="90"/>
      <c r="K18" s="90"/>
    </row>
    <row r="19" ht="16.7" customHeight="1" spans="1:11">
      <c r="A19" s="139" t="s">
        <v>698</v>
      </c>
      <c r="B19" s="143"/>
      <c r="C19" s="143"/>
      <c r="D19" s="143"/>
      <c r="E19" s="143"/>
      <c r="F19" s="143"/>
      <c r="G19" s="143"/>
      <c r="H19" s="71"/>
      <c r="I19" s="90"/>
      <c r="J19" s="90"/>
      <c r="K19" s="90"/>
    </row>
    <row r="20" ht="16.7" customHeight="1" spans="1:11">
      <c r="A20" s="144" t="s">
        <v>699</v>
      </c>
      <c r="B20" s="143"/>
      <c r="C20" s="143"/>
      <c r="D20" s="143"/>
      <c r="E20" s="143"/>
      <c r="F20" s="143"/>
      <c r="G20" s="143"/>
      <c r="H20" s="71"/>
      <c r="I20" s="90"/>
      <c r="J20" s="90"/>
      <c r="K20" s="90"/>
    </row>
    <row r="21" ht="16.7" customHeight="1" spans="1:11">
      <c r="A21" s="139" t="s">
        <v>700</v>
      </c>
      <c r="B21" s="143"/>
      <c r="C21" s="143"/>
      <c r="D21" s="143"/>
      <c r="E21" s="143"/>
      <c r="F21" s="143"/>
      <c r="G21" s="143"/>
      <c r="H21" s="71"/>
      <c r="I21" s="90"/>
      <c r="J21" s="90"/>
      <c r="K21" s="90"/>
    </row>
    <row r="22" ht="16.7" customHeight="1" spans="1:11">
      <c r="A22" s="139" t="s">
        <v>701</v>
      </c>
      <c r="B22" s="143"/>
      <c r="C22" s="143"/>
      <c r="D22" s="143"/>
      <c r="E22" s="143"/>
      <c r="F22" s="143"/>
      <c r="G22" s="143"/>
      <c r="H22" s="71"/>
      <c r="I22" s="90"/>
      <c r="J22" s="90"/>
      <c r="K22" s="90"/>
    </row>
    <row r="23" ht="16.7" customHeight="1" spans="1:11">
      <c r="A23" s="139" t="s">
        <v>702</v>
      </c>
      <c r="B23" s="143"/>
      <c r="C23" s="143"/>
      <c r="D23" s="143"/>
      <c r="E23" s="143"/>
      <c r="F23" s="143"/>
      <c r="G23" s="143"/>
      <c r="H23" s="71"/>
      <c r="I23" s="90"/>
      <c r="J23" s="90"/>
      <c r="K23" s="90"/>
    </row>
    <row r="24" ht="16.7" customHeight="1" spans="1:11">
      <c r="A24" s="139" t="s">
        <v>703</v>
      </c>
      <c r="B24" s="143"/>
      <c r="C24" s="143"/>
      <c r="D24" s="143"/>
      <c r="E24" s="143"/>
      <c r="F24" s="143"/>
      <c r="G24" s="143"/>
      <c r="H24" s="71"/>
      <c r="I24" s="90"/>
      <c r="J24" s="90"/>
      <c r="K24" s="90"/>
    </row>
    <row r="25" ht="16.7" customHeight="1" spans="1:11">
      <c r="A25" s="139" t="s">
        <v>704</v>
      </c>
      <c r="B25" s="143"/>
      <c r="C25" s="143"/>
      <c r="D25" s="143"/>
      <c r="E25" s="143"/>
      <c r="F25" s="143"/>
      <c r="G25" s="143"/>
      <c r="H25" s="71"/>
      <c r="I25" s="90"/>
      <c r="J25" s="90"/>
      <c r="K25" s="90"/>
    </row>
    <row r="26" ht="16.7" customHeight="1" spans="1:11">
      <c r="A26" s="137" t="s">
        <v>705</v>
      </c>
      <c r="B26" s="145">
        <f>B27+B48</f>
        <v>1300</v>
      </c>
      <c r="C26" s="145">
        <f t="shared" ref="C26:K26" si="2">C27+C48</f>
        <v>205</v>
      </c>
      <c r="D26" s="145">
        <f t="shared" si="2"/>
        <v>85</v>
      </c>
      <c r="E26" s="145">
        <f t="shared" si="2"/>
        <v>50</v>
      </c>
      <c r="F26" s="145">
        <f t="shared" si="2"/>
        <v>223</v>
      </c>
      <c r="G26" s="145">
        <f t="shared" si="2"/>
        <v>208</v>
      </c>
      <c r="H26" s="145">
        <f t="shared" si="2"/>
        <v>136</v>
      </c>
      <c r="I26" s="145">
        <f t="shared" si="2"/>
        <v>84</v>
      </c>
      <c r="J26" s="145">
        <f t="shared" si="2"/>
        <v>128</v>
      </c>
      <c r="K26" s="145">
        <f t="shared" si="2"/>
        <v>181</v>
      </c>
    </row>
    <row r="27" ht="16.7" customHeight="1" spans="1:11">
      <c r="A27" s="139" t="s">
        <v>706</v>
      </c>
      <c r="B27" s="145">
        <f>B28+B29</f>
        <v>1030</v>
      </c>
      <c r="C27" s="145">
        <f t="shared" ref="C27:K27" si="3">C28+C29</f>
        <v>180</v>
      </c>
      <c r="D27" s="145">
        <f t="shared" si="3"/>
        <v>65</v>
      </c>
      <c r="E27" s="145">
        <f t="shared" si="3"/>
        <v>50</v>
      </c>
      <c r="F27" s="145">
        <f t="shared" si="3"/>
        <v>148</v>
      </c>
      <c r="G27" s="145">
        <f t="shared" si="3"/>
        <v>148</v>
      </c>
      <c r="H27" s="145">
        <f t="shared" si="3"/>
        <v>86</v>
      </c>
      <c r="I27" s="145">
        <f t="shared" si="3"/>
        <v>84</v>
      </c>
      <c r="J27" s="145">
        <f t="shared" si="3"/>
        <v>108</v>
      </c>
      <c r="K27" s="145">
        <f t="shared" si="3"/>
        <v>161</v>
      </c>
    </row>
    <row r="28" ht="16.7" customHeight="1" spans="1:11">
      <c r="A28" s="139" t="s">
        <v>707</v>
      </c>
      <c r="B28" s="145">
        <f>SUM(C28:K28)</f>
        <v>64</v>
      </c>
      <c r="C28" s="145">
        <v>14</v>
      </c>
      <c r="D28" s="145">
        <v>8</v>
      </c>
      <c r="E28" s="145">
        <v>5</v>
      </c>
      <c r="F28" s="145">
        <v>12</v>
      </c>
      <c r="G28" s="145">
        <v>4</v>
      </c>
      <c r="H28" s="9">
        <v>5</v>
      </c>
      <c r="I28" s="149">
        <v>6</v>
      </c>
      <c r="J28" s="149">
        <v>6</v>
      </c>
      <c r="K28" s="149">
        <v>4</v>
      </c>
    </row>
    <row r="29" ht="16.7" customHeight="1" spans="1:11">
      <c r="A29" s="139" t="s">
        <v>708</v>
      </c>
      <c r="B29" s="145">
        <f>SUM(C29:K29)</f>
        <v>966</v>
      </c>
      <c r="C29" s="145">
        <v>166</v>
      </c>
      <c r="D29" s="145">
        <v>57</v>
      </c>
      <c r="E29" s="145">
        <v>45</v>
      </c>
      <c r="F29" s="145">
        <v>136</v>
      </c>
      <c r="G29" s="145">
        <v>144</v>
      </c>
      <c r="H29" s="9">
        <v>81</v>
      </c>
      <c r="I29" s="149">
        <v>78</v>
      </c>
      <c r="J29" s="149">
        <v>102</v>
      </c>
      <c r="K29" s="149">
        <v>157</v>
      </c>
    </row>
    <row r="30" ht="16.7" customHeight="1" spans="1:11">
      <c r="A30" s="139" t="s">
        <v>709</v>
      </c>
      <c r="B30" s="143"/>
      <c r="C30" s="143"/>
      <c r="D30" s="143"/>
      <c r="E30" s="143"/>
      <c r="F30" s="143"/>
      <c r="G30" s="143"/>
      <c r="H30" s="71"/>
      <c r="I30" s="90"/>
      <c r="J30" s="90"/>
      <c r="K30" s="90"/>
    </row>
    <row r="31" ht="16.7" customHeight="1" spans="1:11">
      <c r="A31" s="139" t="s">
        <v>710</v>
      </c>
      <c r="B31" s="143"/>
      <c r="C31" s="145"/>
      <c r="D31" s="145"/>
      <c r="E31" s="145"/>
      <c r="F31" s="145"/>
      <c r="G31" s="145"/>
      <c r="H31" s="145"/>
      <c r="I31" s="145"/>
      <c r="J31" s="145"/>
      <c r="K31" s="145"/>
    </row>
    <row r="32" ht="16.7" customHeight="1" spans="1:11">
      <c r="A32" s="139" t="s">
        <v>711</v>
      </c>
      <c r="B32" s="143"/>
      <c r="C32" s="143"/>
      <c r="D32" s="143"/>
      <c r="E32" s="143"/>
      <c r="F32" s="143"/>
      <c r="G32" s="143"/>
      <c r="H32" s="71"/>
      <c r="I32" s="90"/>
      <c r="J32" s="90"/>
      <c r="K32" s="90"/>
    </row>
    <row r="33" ht="16.7" customHeight="1" spans="1:11">
      <c r="A33" s="139" t="s">
        <v>710</v>
      </c>
      <c r="B33" s="143"/>
      <c r="C33" s="143"/>
      <c r="D33" s="143"/>
      <c r="E33" s="143"/>
      <c r="F33" s="143"/>
      <c r="G33" s="143"/>
      <c r="H33" s="71"/>
      <c r="I33" s="90"/>
      <c r="J33" s="90"/>
      <c r="K33" s="90"/>
    </row>
    <row r="34" ht="16.7" customHeight="1" spans="1:11">
      <c r="A34" s="139" t="s">
        <v>712</v>
      </c>
      <c r="B34" s="143"/>
      <c r="C34" s="143"/>
      <c r="D34" s="143"/>
      <c r="E34" s="143"/>
      <c r="F34" s="143"/>
      <c r="G34" s="143"/>
      <c r="H34" s="71"/>
      <c r="I34" s="90"/>
      <c r="J34" s="90"/>
      <c r="K34" s="90"/>
    </row>
    <row r="35" ht="16.7" customHeight="1" spans="1:11">
      <c r="A35" s="139" t="s">
        <v>710</v>
      </c>
      <c r="B35" s="143"/>
      <c r="C35" s="143"/>
      <c r="D35" s="143"/>
      <c r="E35" s="143"/>
      <c r="F35" s="143"/>
      <c r="G35" s="143"/>
      <c r="H35" s="71"/>
      <c r="I35" s="90"/>
      <c r="J35" s="90"/>
      <c r="K35" s="90"/>
    </row>
    <row r="36" ht="16.7" customHeight="1" spans="1:11">
      <c r="A36" s="139" t="s">
        <v>713</v>
      </c>
      <c r="B36" s="143"/>
      <c r="C36" s="143"/>
      <c r="D36" s="143"/>
      <c r="E36" s="143"/>
      <c r="F36" s="143"/>
      <c r="G36" s="143"/>
      <c r="H36" s="71"/>
      <c r="I36" s="90"/>
      <c r="J36" s="90"/>
      <c r="K36" s="90"/>
    </row>
    <row r="37" ht="16.7" customHeight="1" spans="1:11">
      <c r="A37" s="139" t="s">
        <v>710</v>
      </c>
      <c r="B37" s="143"/>
      <c r="C37" s="143"/>
      <c r="D37" s="143"/>
      <c r="E37" s="143"/>
      <c r="F37" s="143"/>
      <c r="G37" s="143"/>
      <c r="H37" s="71"/>
      <c r="I37" s="90"/>
      <c r="J37" s="90"/>
      <c r="K37" s="90"/>
    </row>
    <row r="38" ht="16.7" customHeight="1" spans="1:11">
      <c r="A38" s="139" t="s">
        <v>714</v>
      </c>
      <c r="B38" s="143"/>
      <c r="C38" s="143"/>
      <c r="D38" s="143"/>
      <c r="E38" s="143"/>
      <c r="F38" s="143"/>
      <c r="G38" s="143"/>
      <c r="H38" s="71"/>
      <c r="I38" s="90"/>
      <c r="J38" s="90"/>
      <c r="K38" s="90"/>
    </row>
    <row r="39" ht="16.7" customHeight="1" spans="1:11">
      <c r="A39" s="139" t="s">
        <v>710</v>
      </c>
      <c r="B39" s="143"/>
      <c r="C39" s="143"/>
      <c r="D39" s="143"/>
      <c r="E39" s="143"/>
      <c r="F39" s="143"/>
      <c r="G39" s="143"/>
      <c r="H39" s="71"/>
      <c r="I39" s="90"/>
      <c r="J39" s="90"/>
      <c r="K39" s="90"/>
    </row>
    <row r="40" ht="16.7" customHeight="1" spans="1:11">
      <c r="A40" s="139" t="s">
        <v>715</v>
      </c>
      <c r="B40" s="143"/>
      <c r="C40" s="143"/>
      <c r="D40" s="143"/>
      <c r="E40" s="143"/>
      <c r="F40" s="143"/>
      <c r="G40" s="143"/>
      <c r="H40" s="71"/>
      <c r="I40" s="90"/>
      <c r="J40" s="90"/>
      <c r="K40" s="90"/>
    </row>
    <row r="41" ht="16.7" customHeight="1" spans="1:11">
      <c r="A41" s="139" t="s">
        <v>710</v>
      </c>
      <c r="B41" s="143"/>
      <c r="C41" s="143"/>
      <c r="D41" s="143"/>
      <c r="E41" s="143"/>
      <c r="F41" s="143"/>
      <c r="G41" s="143"/>
      <c r="H41" s="71"/>
      <c r="I41" s="90"/>
      <c r="J41" s="90"/>
      <c r="K41" s="90"/>
    </row>
    <row r="42" ht="16.7" customHeight="1" spans="1:11">
      <c r="A42" s="139" t="s">
        <v>716</v>
      </c>
      <c r="B42" s="143"/>
      <c r="C42" s="143"/>
      <c r="D42" s="143"/>
      <c r="E42" s="143"/>
      <c r="F42" s="143"/>
      <c r="G42" s="143"/>
      <c r="H42" s="71"/>
      <c r="I42" s="90"/>
      <c r="J42" s="90"/>
      <c r="K42" s="90"/>
    </row>
    <row r="43" ht="16.7" customHeight="1" spans="1:11">
      <c r="A43" s="139" t="s">
        <v>710</v>
      </c>
      <c r="B43" s="143"/>
      <c r="C43" s="143"/>
      <c r="D43" s="143"/>
      <c r="E43" s="143"/>
      <c r="F43" s="143"/>
      <c r="G43" s="143"/>
      <c r="H43" s="71"/>
      <c r="I43" s="90"/>
      <c r="J43" s="90"/>
      <c r="K43" s="90"/>
    </row>
    <row r="44" ht="16.7" customHeight="1" spans="1:11">
      <c r="A44" s="139" t="s">
        <v>717</v>
      </c>
      <c r="B44" s="143"/>
      <c r="C44" s="143"/>
      <c r="D44" s="143"/>
      <c r="E44" s="143"/>
      <c r="F44" s="143"/>
      <c r="G44" s="143"/>
      <c r="H44" s="71"/>
      <c r="I44" s="90"/>
      <c r="J44" s="90"/>
      <c r="K44" s="90"/>
    </row>
    <row r="45" ht="16.7" customHeight="1" spans="1:11">
      <c r="A45" s="139" t="s">
        <v>710</v>
      </c>
      <c r="B45" s="143"/>
      <c r="C45" s="143"/>
      <c r="D45" s="143"/>
      <c r="E45" s="143"/>
      <c r="F45" s="143"/>
      <c r="G45" s="143"/>
      <c r="H45" s="71"/>
      <c r="I45" s="90"/>
      <c r="J45" s="90"/>
      <c r="K45" s="90"/>
    </row>
    <row r="46" ht="16.7" customHeight="1" spans="1:11">
      <c r="A46" s="139" t="s">
        <v>718</v>
      </c>
      <c r="B46" s="143"/>
      <c r="C46" s="143"/>
      <c r="D46" s="143"/>
      <c r="E46" s="143"/>
      <c r="F46" s="143"/>
      <c r="G46" s="143"/>
      <c r="H46" s="71"/>
      <c r="I46" s="90"/>
      <c r="J46" s="90"/>
      <c r="K46" s="90"/>
    </row>
    <row r="47" ht="16.7" customHeight="1" spans="1:11">
      <c r="A47" s="139" t="s">
        <v>710</v>
      </c>
      <c r="B47" s="143"/>
      <c r="C47" s="143"/>
      <c r="D47" s="143"/>
      <c r="E47" s="143"/>
      <c r="F47" s="143"/>
      <c r="G47" s="143"/>
      <c r="H47" s="71"/>
      <c r="I47" s="90"/>
      <c r="J47" s="90"/>
      <c r="K47" s="90"/>
    </row>
    <row r="48" ht="16.7" customHeight="1" spans="1:11">
      <c r="A48" s="139" t="s">
        <v>719</v>
      </c>
      <c r="B48" s="145">
        <f>B49+B50</f>
        <v>270</v>
      </c>
      <c r="C48" s="145">
        <f t="shared" ref="C48:K48" si="4">C49+C50</f>
        <v>25</v>
      </c>
      <c r="D48" s="145">
        <f t="shared" si="4"/>
        <v>20</v>
      </c>
      <c r="E48" s="145">
        <f t="shared" si="4"/>
        <v>0</v>
      </c>
      <c r="F48" s="145">
        <f t="shared" si="4"/>
        <v>75</v>
      </c>
      <c r="G48" s="145">
        <f t="shared" si="4"/>
        <v>60</v>
      </c>
      <c r="H48" s="145">
        <f t="shared" si="4"/>
        <v>50</v>
      </c>
      <c r="I48" s="145">
        <f t="shared" si="4"/>
        <v>0</v>
      </c>
      <c r="J48" s="145">
        <f t="shared" si="4"/>
        <v>20</v>
      </c>
      <c r="K48" s="145">
        <f t="shared" si="4"/>
        <v>20</v>
      </c>
    </row>
    <row r="49" ht="16.7" customHeight="1" spans="1:11">
      <c r="A49" s="139" t="s">
        <v>720</v>
      </c>
      <c r="B49" s="145">
        <f>SUM(C49:K49)</f>
        <v>150</v>
      </c>
      <c r="C49" s="145">
        <v>5</v>
      </c>
      <c r="D49" s="145"/>
      <c r="E49" s="145"/>
      <c r="F49" s="145">
        <v>55</v>
      </c>
      <c r="G49" s="145">
        <v>40</v>
      </c>
      <c r="H49" s="9">
        <v>50</v>
      </c>
      <c r="I49" s="149"/>
      <c r="J49" s="149"/>
      <c r="K49" s="149"/>
    </row>
    <row r="50" ht="16.7" customHeight="1" spans="1:11">
      <c r="A50" s="139" t="s">
        <v>721</v>
      </c>
      <c r="B50" s="145">
        <f t="shared" ref="B50" si="5">SUM(C50:K50)</f>
        <v>120</v>
      </c>
      <c r="C50" s="145">
        <v>20</v>
      </c>
      <c r="D50" s="145">
        <v>20</v>
      </c>
      <c r="E50" s="145"/>
      <c r="F50" s="145">
        <v>20</v>
      </c>
      <c r="G50" s="145">
        <v>20</v>
      </c>
      <c r="H50" s="9"/>
      <c r="I50" s="149"/>
      <c r="J50" s="149">
        <v>20</v>
      </c>
      <c r="K50" s="149">
        <v>20</v>
      </c>
    </row>
    <row r="51" ht="16.7" customHeight="1" spans="1:11">
      <c r="A51" s="139" t="s">
        <v>722</v>
      </c>
      <c r="B51" s="143"/>
      <c r="C51" s="143"/>
      <c r="D51" s="143"/>
      <c r="E51" s="143"/>
      <c r="F51" s="143"/>
      <c r="G51" s="143"/>
      <c r="H51" s="71"/>
      <c r="I51" s="90"/>
      <c r="J51" s="90"/>
      <c r="K51" s="90"/>
    </row>
    <row r="52" ht="16.7" customHeight="1" spans="1:11">
      <c r="A52" s="139" t="s">
        <v>710</v>
      </c>
      <c r="B52" s="143"/>
      <c r="C52" s="143"/>
      <c r="D52" s="143"/>
      <c r="E52" s="143"/>
      <c r="F52" s="143"/>
      <c r="G52" s="143"/>
      <c r="H52" s="71"/>
      <c r="I52" s="90"/>
      <c r="J52" s="90"/>
      <c r="K52" s="90"/>
    </row>
    <row r="53" ht="16.7" customHeight="1" spans="1:11">
      <c r="A53" s="139" t="s">
        <v>723</v>
      </c>
      <c r="B53" s="143"/>
      <c r="C53" s="143"/>
      <c r="D53" s="143"/>
      <c r="E53" s="143"/>
      <c r="F53" s="143"/>
      <c r="G53" s="143"/>
      <c r="H53" s="71"/>
      <c r="I53" s="90"/>
      <c r="J53" s="90"/>
      <c r="K53" s="90"/>
    </row>
    <row r="54" ht="16.7" customHeight="1" spans="1:11">
      <c r="A54" s="139" t="s">
        <v>710</v>
      </c>
      <c r="B54" s="143"/>
      <c r="C54" s="143"/>
      <c r="D54" s="143"/>
      <c r="E54" s="143"/>
      <c r="F54" s="143"/>
      <c r="G54" s="143"/>
      <c r="H54" s="71"/>
      <c r="I54" s="90"/>
      <c r="J54" s="90"/>
      <c r="K54" s="90"/>
    </row>
    <row r="55" ht="16.7" customHeight="1" spans="1:11">
      <c r="A55" s="139" t="s">
        <v>724</v>
      </c>
      <c r="B55" s="143"/>
      <c r="C55" s="143"/>
      <c r="D55" s="143"/>
      <c r="E55" s="143"/>
      <c r="F55" s="143"/>
      <c r="G55" s="143"/>
      <c r="H55" s="71"/>
      <c r="I55" s="90"/>
      <c r="J55" s="90"/>
      <c r="K55" s="90"/>
    </row>
    <row r="56" ht="16.7" customHeight="1" spans="1:11">
      <c r="A56" s="139" t="s">
        <v>710</v>
      </c>
      <c r="B56" s="143"/>
      <c r="C56" s="143"/>
      <c r="D56" s="143"/>
      <c r="E56" s="143"/>
      <c r="F56" s="143"/>
      <c r="G56" s="143"/>
      <c r="H56" s="71"/>
      <c r="I56" s="90"/>
      <c r="J56" s="90"/>
      <c r="K56" s="90"/>
    </row>
    <row r="57" ht="16.7" customHeight="1" spans="1:11">
      <c r="A57" s="139" t="s">
        <v>725</v>
      </c>
      <c r="B57" s="143"/>
      <c r="C57" s="143"/>
      <c r="D57" s="143"/>
      <c r="E57" s="143"/>
      <c r="F57" s="143"/>
      <c r="G57" s="143"/>
      <c r="H57" s="71"/>
      <c r="I57" s="90"/>
      <c r="J57" s="90"/>
      <c r="K57" s="90"/>
    </row>
    <row r="58" ht="16.7" customHeight="1" spans="1:11">
      <c r="A58" s="139" t="s">
        <v>710</v>
      </c>
      <c r="B58" s="143"/>
      <c r="C58" s="143"/>
      <c r="D58" s="143"/>
      <c r="E58" s="143"/>
      <c r="F58" s="143"/>
      <c r="G58" s="143"/>
      <c r="H58" s="71"/>
      <c r="I58" s="90"/>
      <c r="J58" s="90"/>
      <c r="K58" s="90"/>
    </row>
    <row r="59" ht="16.7" customHeight="1" spans="1:11">
      <c r="A59" s="139" t="s">
        <v>726</v>
      </c>
      <c r="B59" s="143"/>
      <c r="C59" s="143"/>
      <c r="D59" s="143"/>
      <c r="E59" s="143"/>
      <c r="F59" s="143"/>
      <c r="G59" s="143"/>
      <c r="H59" s="71"/>
      <c r="I59" s="90"/>
      <c r="J59" s="90"/>
      <c r="K59" s="90"/>
    </row>
    <row r="60" ht="16.7" customHeight="1" spans="1:11">
      <c r="A60" s="139" t="s">
        <v>710</v>
      </c>
      <c r="B60" s="143"/>
      <c r="C60" s="143"/>
      <c r="D60" s="143"/>
      <c r="E60" s="143"/>
      <c r="F60" s="143"/>
      <c r="G60" s="143"/>
      <c r="H60" s="71"/>
      <c r="I60" s="90"/>
      <c r="J60" s="90"/>
      <c r="K60" s="90"/>
    </row>
    <row r="61" ht="16.7" customHeight="1" spans="1:11">
      <c r="A61" s="139" t="s">
        <v>727</v>
      </c>
      <c r="B61" s="143"/>
      <c r="C61" s="143"/>
      <c r="D61" s="143"/>
      <c r="E61" s="143"/>
      <c r="F61" s="143"/>
      <c r="G61" s="143"/>
      <c r="H61" s="71"/>
      <c r="I61" s="90"/>
      <c r="J61" s="90"/>
      <c r="K61" s="90"/>
    </row>
    <row r="62" ht="16.7" customHeight="1" spans="1:11">
      <c r="A62" s="139" t="s">
        <v>710</v>
      </c>
      <c r="B62" s="143"/>
      <c r="C62" s="143"/>
      <c r="D62" s="143"/>
      <c r="E62" s="143"/>
      <c r="F62" s="143"/>
      <c r="G62" s="143"/>
      <c r="H62" s="71"/>
      <c r="I62" s="90"/>
      <c r="J62" s="90"/>
      <c r="K62" s="90"/>
    </row>
    <row r="63" ht="16.7" customHeight="1" spans="1:11">
      <c r="A63" s="139" t="s">
        <v>728</v>
      </c>
      <c r="B63" s="143"/>
      <c r="C63" s="143"/>
      <c r="D63" s="143"/>
      <c r="E63" s="143"/>
      <c r="F63" s="143"/>
      <c r="G63" s="143"/>
      <c r="H63" s="71"/>
      <c r="I63" s="90"/>
      <c r="J63" s="90"/>
      <c r="K63" s="90"/>
    </row>
    <row r="64" ht="16.7" customHeight="1" spans="1:11">
      <c r="A64" s="139" t="s">
        <v>710</v>
      </c>
      <c r="B64" s="143"/>
      <c r="C64" s="143"/>
      <c r="D64" s="143"/>
      <c r="E64" s="143"/>
      <c r="F64" s="143"/>
      <c r="G64" s="143"/>
      <c r="H64" s="71"/>
      <c r="I64" s="90"/>
      <c r="J64" s="90"/>
      <c r="K64" s="90"/>
    </row>
    <row r="65" ht="16.7" customHeight="1" spans="1:11">
      <c r="A65" s="139" t="s">
        <v>729</v>
      </c>
      <c r="B65" s="143"/>
      <c r="C65" s="143"/>
      <c r="D65" s="143"/>
      <c r="E65" s="143"/>
      <c r="F65" s="143"/>
      <c r="G65" s="143"/>
      <c r="H65" s="71"/>
      <c r="I65" s="90"/>
      <c r="J65" s="90"/>
      <c r="K65" s="90"/>
    </row>
    <row r="66" ht="18.75" customHeight="1" spans="1:11">
      <c r="A66" s="71" t="s">
        <v>730</v>
      </c>
      <c r="B66" s="71"/>
      <c r="C66" s="71"/>
      <c r="D66" s="71"/>
      <c r="E66" s="71"/>
      <c r="F66" s="71"/>
      <c r="G66" s="71"/>
      <c r="H66" s="71"/>
      <c r="I66" s="90"/>
      <c r="J66" s="90"/>
      <c r="K66" s="90"/>
    </row>
    <row r="67" ht="53.45" customHeight="1" spans="1:11">
      <c r="A67" s="150" t="s">
        <v>731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</row>
  </sheetData>
  <mergeCells count="2">
    <mergeCell ref="A2:K2"/>
    <mergeCell ref="A67:K67"/>
  </mergeCells>
  <pageMargins left="0.707638888888889" right="0.707638888888889" top="0.747916666666667" bottom="0.747916666666667" header="0.313888888888889" footer="0.313888888888889"/>
  <pageSetup paperSize="9" scale="93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H10" sqref="H10"/>
    </sheetView>
  </sheetViews>
  <sheetFormatPr defaultColWidth="8.625" defaultRowHeight="14.25" outlineLevelCol="5"/>
  <cols>
    <col min="1" max="1" width="43.125" style="107" customWidth="1"/>
    <col min="2" max="2" width="13" style="107" customWidth="1"/>
    <col min="3" max="3" width="13.5" style="107" customWidth="1"/>
    <col min="4" max="4" width="16" style="108" customWidth="1"/>
    <col min="5" max="16384" width="8.625" style="107"/>
  </cols>
  <sheetData>
    <row r="1" ht="22.35" customHeight="1" spans="1:4">
      <c r="A1" s="109" t="s">
        <v>732</v>
      </c>
      <c r="B1" s="110"/>
      <c r="C1" s="110"/>
      <c r="D1" s="111"/>
    </row>
    <row r="2" ht="20.25" spans="1:4">
      <c r="A2" s="112" t="s">
        <v>733</v>
      </c>
      <c r="B2" s="112"/>
      <c r="C2" s="112"/>
      <c r="D2" s="113"/>
    </row>
    <row r="3" spans="1:4">
      <c r="A3" s="114" t="s">
        <v>60</v>
      </c>
      <c r="B3" s="114"/>
      <c r="C3" s="114"/>
      <c r="D3" s="115"/>
    </row>
    <row r="4" ht="48" customHeight="1" spans="1:4">
      <c r="A4" s="116" t="s">
        <v>673</v>
      </c>
      <c r="B4" s="103" t="s">
        <v>62</v>
      </c>
      <c r="C4" s="21" t="s">
        <v>63</v>
      </c>
      <c r="D4" s="22" t="s">
        <v>64</v>
      </c>
    </row>
    <row r="5" ht="24.6" customHeight="1" spans="1:4">
      <c r="A5" s="117" t="s">
        <v>734</v>
      </c>
      <c r="B5" s="118">
        <f>SUM(B6:B8)</f>
        <v>218</v>
      </c>
      <c r="C5" s="117">
        <f>SUM(C6:C8)</f>
        <v>226.08</v>
      </c>
      <c r="D5" s="119">
        <f t="shared" ref="D5:D10" si="0">(B5-C5)/C5</f>
        <v>-0.0357</v>
      </c>
    </row>
    <row r="6" ht="32.45" customHeight="1" spans="1:4">
      <c r="A6" s="120" t="s">
        <v>735</v>
      </c>
      <c r="B6" s="118">
        <v>0</v>
      </c>
      <c r="C6" s="121">
        <v>0</v>
      </c>
      <c r="D6" s="119">
        <v>0</v>
      </c>
    </row>
    <row r="7" ht="32.45" customHeight="1" spans="1:4">
      <c r="A7" s="120" t="s">
        <v>736</v>
      </c>
      <c r="B7" s="118">
        <v>90</v>
      </c>
      <c r="C7" s="121">
        <v>95</v>
      </c>
      <c r="D7" s="119">
        <f t="shared" si="0"/>
        <v>-0.0526</v>
      </c>
    </row>
    <row r="8" ht="32.45" customHeight="1" spans="1:4">
      <c r="A8" s="120" t="s">
        <v>737</v>
      </c>
      <c r="B8" s="118">
        <f>SUM(B9:B10)</f>
        <v>128</v>
      </c>
      <c r="C8" s="118">
        <f>SUM(C9:C10)</f>
        <v>131.08</v>
      </c>
      <c r="D8" s="119">
        <f t="shared" si="0"/>
        <v>-0.0235</v>
      </c>
    </row>
    <row r="9" ht="32.45" customHeight="1" spans="1:6">
      <c r="A9" s="122" t="s">
        <v>738</v>
      </c>
      <c r="B9" s="123">
        <v>88</v>
      </c>
      <c r="C9" s="121">
        <v>131.08</v>
      </c>
      <c r="D9" s="119">
        <f t="shared" si="0"/>
        <v>-0.3287</v>
      </c>
      <c r="F9" s="124"/>
    </row>
    <row r="10" ht="32.45" customHeight="1" spans="1:4">
      <c r="A10" s="122" t="s">
        <v>739</v>
      </c>
      <c r="B10" s="123">
        <v>40</v>
      </c>
      <c r="C10" s="125" t="s">
        <v>740</v>
      </c>
      <c r="D10" s="119"/>
    </row>
    <row r="12" ht="15.6" customHeight="1" spans="1:1">
      <c r="A12" s="126" t="s">
        <v>741</v>
      </c>
    </row>
    <row r="13" ht="81.6" customHeight="1" spans="1:4">
      <c r="A13" s="127" t="s">
        <v>742</v>
      </c>
      <c r="B13" s="127"/>
      <c r="C13" s="127"/>
      <c r="D13" s="128"/>
    </row>
    <row r="14" spans="1:4">
      <c r="A14" s="129"/>
      <c r="B14" s="129"/>
      <c r="C14" s="129"/>
      <c r="D14" s="130"/>
    </row>
    <row r="15" spans="1:4">
      <c r="A15" s="131"/>
      <c r="B15" s="131"/>
      <c r="C15" s="131"/>
      <c r="D15" s="132"/>
    </row>
    <row r="16" spans="1:4">
      <c r="A16" s="131"/>
      <c r="B16" s="131"/>
      <c r="C16" s="131"/>
      <c r="D16" s="132"/>
    </row>
  </sheetData>
  <mergeCells count="3">
    <mergeCell ref="A2:D2"/>
    <mergeCell ref="A3:D3"/>
    <mergeCell ref="A13:D1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3" workbookViewId="0">
      <selection activeCell="C4" sqref="C4:D4"/>
    </sheetView>
  </sheetViews>
  <sheetFormatPr defaultColWidth="9" defaultRowHeight="14.25" outlineLevelCol="5"/>
  <cols>
    <col min="1" max="1" width="41.625" customWidth="1"/>
    <col min="2" max="2" width="13.125" style="98" customWidth="1"/>
    <col min="3" max="3" width="11.5" style="98" customWidth="1"/>
    <col min="4" max="4" width="15.625" style="99" customWidth="1"/>
  </cols>
  <sheetData>
    <row r="1" ht="22.15" customHeight="1" spans="1:1">
      <c r="A1" s="60" t="s">
        <v>743</v>
      </c>
    </row>
    <row r="2" ht="27" customHeight="1" spans="1:4">
      <c r="A2" s="92" t="s">
        <v>744</v>
      </c>
      <c r="B2" s="92"/>
      <c r="C2" s="92"/>
      <c r="D2" s="100"/>
    </row>
    <row r="3" spans="1:4">
      <c r="A3" s="62"/>
      <c r="B3" s="101"/>
      <c r="C3" s="101"/>
      <c r="D3" s="102" t="s">
        <v>672</v>
      </c>
    </row>
    <row r="4" ht="46.15" customHeight="1" spans="1:4">
      <c r="A4" s="73" t="s">
        <v>745</v>
      </c>
      <c r="B4" s="103" t="s">
        <v>62</v>
      </c>
      <c r="C4" s="21" t="s">
        <v>63</v>
      </c>
      <c r="D4" s="22" t="s">
        <v>64</v>
      </c>
    </row>
    <row r="5" ht="18.75" customHeight="1" spans="1:4">
      <c r="A5" s="104" t="s">
        <v>746</v>
      </c>
      <c r="B5" s="103">
        <f>B6</f>
        <v>13770</v>
      </c>
      <c r="C5" s="103">
        <f>C6</f>
        <v>6590</v>
      </c>
      <c r="D5" s="22">
        <f>(B5-C5)/C5</f>
        <v>1.0895</v>
      </c>
    </row>
    <row r="6" ht="18.75" customHeight="1" spans="1:4">
      <c r="A6" s="76" t="s">
        <v>747</v>
      </c>
      <c r="B6" s="103">
        <f>SUM(B7:B19)</f>
        <v>13770</v>
      </c>
      <c r="C6" s="103">
        <f>SUM(C7:C19)</f>
        <v>6590</v>
      </c>
      <c r="D6" s="22">
        <f>(B6-C6)/C6</f>
        <v>1.0895</v>
      </c>
    </row>
    <row r="7" ht="17.45" customHeight="1" spans="1:4">
      <c r="A7" s="105" t="s">
        <v>748</v>
      </c>
      <c r="B7" s="80"/>
      <c r="C7" s="80"/>
      <c r="D7" s="72"/>
    </row>
    <row r="8" ht="17.45" customHeight="1" spans="1:4">
      <c r="A8" s="105" t="s">
        <v>749</v>
      </c>
      <c r="B8" s="80"/>
      <c r="C8" s="80"/>
      <c r="D8" s="72"/>
    </row>
    <row r="9" ht="17.45" customHeight="1" spans="1:6">
      <c r="A9" s="105" t="s">
        <v>750</v>
      </c>
      <c r="B9" s="80"/>
      <c r="C9" s="80"/>
      <c r="D9" s="72"/>
      <c r="F9" s="106"/>
    </row>
    <row r="10" ht="17.45" customHeight="1" spans="1:4">
      <c r="A10" s="105" t="s">
        <v>751</v>
      </c>
      <c r="B10" s="80"/>
      <c r="C10" s="80"/>
      <c r="D10" s="72"/>
    </row>
    <row r="11" ht="17.45" customHeight="1" spans="1:4">
      <c r="A11" s="105" t="s">
        <v>752</v>
      </c>
      <c r="B11" s="80">
        <v>13200</v>
      </c>
      <c r="C11" s="80">
        <v>6000</v>
      </c>
      <c r="D11" s="94">
        <f t="shared" ref="D11" si="0">(B11-C11)/C11</f>
        <v>1.2</v>
      </c>
    </row>
    <row r="12" ht="17.45" customHeight="1" spans="1:4">
      <c r="A12" s="105" t="s">
        <v>753</v>
      </c>
      <c r="B12" s="80"/>
      <c r="C12" s="80"/>
      <c r="D12" s="72"/>
    </row>
    <row r="13" ht="17.45" customHeight="1" spans="1:4">
      <c r="A13" s="105" t="s">
        <v>754</v>
      </c>
      <c r="B13" s="80">
        <v>170</v>
      </c>
      <c r="C13" s="80">
        <v>130</v>
      </c>
      <c r="D13" s="94">
        <f>(B13-C13)/C13</f>
        <v>0.3077</v>
      </c>
    </row>
    <row r="14" ht="17.45" customHeight="1" spans="1:4">
      <c r="A14" s="105" t="s">
        <v>755</v>
      </c>
      <c r="B14" s="80">
        <v>400</v>
      </c>
      <c r="C14" s="80">
        <v>180</v>
      </c>
      <c r="D14" s="94">
        <f>(B14-C14)/C14</f>
        <v>1.2222</v>
      </c>
    </row>
    <row r="15" ht="17.45" customHeight="1" spans="1:4">
      <c r="A15" s="105" t="s">
        <v>756</v>
      </c>
      <c r="B15" s="80"/>
      <c r="C15" s="80"/>
      <c r="D15" s="72"/>
    </row>
    <row r="16" ht="17.45" customHeight="1" spans="1:4">
      <c r="A16" s="105" t="s">
        <v>757</v>
      </c>
      <c r="B16" s="80"/>
      <c r="C16" s="80"/>
      <c r="D16" s="72"/>
    </row>
    <row r="17" ht="17.45" customHeight="1" spans="1:4">
      <c r="A17" s="105" t="s">
        <v>758</v>
      </c>
      <c r="B17" s="80"/>
      <c r="C17" s="80"/>
      <c r="D17" s="72"/>
    </row>
    <row r="18" ht="17.45" customHeight="1" spans="1:4">
      <c r="A18" s="105" t="s">
        <v>759</v>
      </c>
      <c r="B18" s="80"/>
      <c r="C18" s="80"/>
      <c r="D18" s="72"/>
    </row>
    <row r="19" ht="17.45" customHeight="1" spans="1:4">
      <c r="A19" s="105" t="s">
        <v>760</v>
      </c>
      <c r="B19" s="80"/>
      <c r="C19" s="80">
        <v>280</v>
      </c>
      <c r="D19" s="94">
        <f>(B19-C19)/C19</f>
        <v>-1</v>
      </c>
    </row>
    <row r="20" s="84" customFormat="1" ht="17.45" customHeight="1" spans="1:4">
      <c r="A20" s="73" t="s">
        <v>761</v>
      </c>
      <c r="B20" s="73">
        <f>SUM(B7:B19)</f>
        <v>13770</v>
      </c>
      <c r="C20" s="73">
        <f>SUM(C7:C19)</f>
        <v>6590</v>
      </c>
      <c r="D20" s="22">
        <f>(B20-C20)/C20</f>
        <v>1.0895</v>
      </c>
    </row>
    <row r="21" ht="17.45" customHeight="1" spans="1:4">
      <c r="A21" s="67" t="s">
        <v>762</v>
      </c>
      <c r="B21" s="80"/>
      <c r="C21" s="80"/>
      <c r="D21" s="72"/>
    </row>
    <row r="22" ht="17.45" customHeight="1" spans="1:4">
      <c r="A22" s="67" t="s">
        <v>763</v>
      </c>
      <c r="B22" s="80"/>
      <c r="C22" s="80"/>
      <c r="D22" s="72"/>
    </row>
    <row r="23" ht="17.45" customHeight="1" spans="1:4">
      <c r="A23" s="76" t="s">
        <v>764</v>
      </c>
      <c r="B23" s="80"/>
      <c r="C23" s="80"/>
      <c r="D23" s="72"/>
    </row>
    <row r="24" ht="17.45" customHeight="1" spans="1:4">
      <c r="A24" s="76" t="s">
        <v>765</v>
      </c>
      <c r="B24" s="80"/>
      <c r="C24" s="80"/>
      <c r="D24" s="72"/>
    </row>
    <row r="25" ht="17.45" customHeight="1" spans="1:4">
      <c r="A25" s="76" t="s">
        <v>766</v>
      </c>
      <c r="B25" s="80"/>
      <c r="C25" s="80"/>
      <c r="D25" s="72"/>
    </row>
    <row r="26" ht="17.45" customHeight="1" spans="1:4">
      <c r="A26" s="68" t="s">
        <v>767</v>
      </c>
      <c r="B26" s="80"/>
      <c r="C26" s="80"/>
      <c r="D26" s="72"/>
    </row>
    <row r="27" ht="17.45" customHeight="1" spans="1:4">
      <c r="A27" s="68" t="s">
        <v>768</v>
      </c>
      <c r="B27" s="80"/>
      <c r="C27" s="80"/>
      <c r="D27" s="72"/>
    </row>
    <row r="28" s="84" customFormat="1" ht="17.45" customHeight="1" spans="1:4">
      <c r="A28" s="73" t="s">
        <v>104</v>
      </c>
      <c r="B28" s="73">
        <f>B20+B21+B22</f>
        <v>13770</v>
      </c>
      <c r="C28" s="73">
        <f>C20+C21+C22</f>
        <v>6590</v>
      </c>
      <c r="D28" s="22">
        <f>(B28-C28)/C28</f>
        <v>1.0895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附表1-1</vt:lpstr>
      <vt:lpstr>附表1-2</vt:lpstr>
      <vt:lpstr>附表1-4</vt:lpstr>
      <vt:lpstr>附表1-5</vt:lpstr>
      <vt:lpstr>附表1-6</vt:lpstr>
      <vt:lpstr>附表1-7</vt:lpstr>
      <vt:lpstr>附表1-8</vt:lpstr>
      <vt:lpstr>附表1-11</vt:lpstr>
      <vt:lpstr>附表1-12</vt:lpstr>
      <vt:lpstr>附表1-13</vt:lpstr>
      <vt:lpstr>附表1-16</vt:lpstr>
      <vt:lpstr>附表1-17</vt:lpstr>
      <vt:lpstr>附表1-20</vt:lpstr>
      <vt:lpstr>附表1-21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2018-01-16T12:13:00Z</cp:lastPrinted>
  <dcterms:modified xsi:type="dcterms:W3CDTF">2019-01-23T02:51:32Z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