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215" firstSheet="2" activeTab="1"/>
  </bookViews>
  <sheets>
    <sheet name="金谷田园机耕" sheetId="2" r:id="rId1"/>
    <sheet name="金谷田园机收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<sst xmlns="http://schemas.openxmlformats.org/spreadsheetml/2006/main" count="140" uniqueCount="67">
  <si>
    <t>2023年泰宁县农业生产托管服务及补助情况审批表</t>
  </si>
  <si>
    <t>行政村</t>
  </si>
  <si>
    <t>序号</t>
  </si>
  <si>
    <t>服务对象情况</t>
  </si>
  <si>
    <t>服务人员情况</t>
  </si>
  <si>
    <t>服务及补助情况</t>
  </si>
  <si>
    <t>签字或盖章确认</t>
  </si>
  <si>
    <t>姓名</t>
  </si>
  <si>
    <t>身份证号</t>
  </si>
  <si>
    <t>一卡通号码</t>
  </si>
  <si>
    <t>联系电话</t>
  </si>
  <si>
    <t>种植作物</t>
  </si>
  <si>
    <t>A
机耕面积</t>
  </si>
  <si>
    <t>B
补助金额</t>
  </si>
  <si>
    <t>其中</t>
  </si>
  <si>
    <t>E
机插</t>
  </si>
  <si>
    <t>F</t>
  </si>
  <si>
    <t>I
机收</t>
  </si>
  <si>
    <t>J
补助金额</t>
  </si>
  <si>
    <t>Q
总计</t>
  </si>
  <si>
    <t>C
农户</t>
  </si>
  <si>
    <t>D
主体</t>
  </si>
  <si>
    <t>G</t>
  </si>
  <si>
    <t>H</t>
  </si>
  <si>
    <t>K
农户</t>
  </si>
  <si>
    <t>L
主体</t>
  </si>
  <si>
    <t>M</t>
  </si>
  <si>
    <t>N</t>
  </si>
  <si>
    <t>O</t>
  </si>
  <si>
    <t>P</t>
  </si>
  <si>
    <t>R
农户</t>
  </si>
  <si>
    <t>S
主体</t>
  </si>
  <si>
    <t>红卫村</t>
  </si>
  <si>
    <t>吴梅近</t>
  </si>
  <si>
    <t>35042919760919202X</t>
  </si>
  <si>
    <t>6221840503105391463</t>
  </si>
  <si>
    <t>水稻</t>
  </si>
  <si>
    <t>江锦福</t>
  </si>
  <si>
    <t>350429198305030018</t>
  </si>
  <si>
    <t>音山村</t>
  </si>
  <si>
    <t>机耕合计</t>
  </si>
  <si>
    <t>丰岩村</t>
  </si>
  <si>
    <t>杨建平</t>
  </si>
  <si>
    <t>350429197812291015</t>
  </si>
  <si>
    <t>62218405030544411155</t>
  </si>
  <si>
    <t>李小龙</t>
  </si>
  <si>
    <t>350429197904061014</t>
  </si>
  <si>
    <t>6221840503093162181</t>
  </si>
  <si>
    <t>王石村</t>
  </si>
  <si>
    <t>吴海玲</t>
  </si>
  <si>
    <t>350429198909045026</t>
  </si>
  <si>
    <t>6221840503054434553</t>
  </si>
  <si>
    <t>洋川村</t>
  </si>
  <si>
    <t>江长禄</t>
  </si>
  <si>
    <t>350429198109031013</t>
  </si>
  <si>
    <t>6221840503102535914</t>
  </si>
  <si>
    <t>饶能文</t>
  </si>
  <si>
    <t>350429198402260018</t>
  </si>
  <si>
    <t>6221840503054400844</t>
  </si>
  <si>
    <t>刘大辉</t>
  </si>
  <si>
    <t>350429195603201010</t>
  </si>
  <si>
    <t>6221840503054401362</t>
  </si>
  <si>
    <t>八里桥</t>
  </si>
  <si>
    <t>涂爱英</t>
  </si>
  <si>
    <t>350429196412185040</t>
  </si>
  <si>
    <t>6221840503083723885</t>
  </si>
  <si>
    <t>机收合计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</si>
</sst>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quotePrefix="1">
      <alignment vertical="center"/>
    </xf>
    <xf numFmtId="0" fontId="4" fillId="0" borderId="1" xfId="0" applyFont="1" applyBorder="1" applyAlignment="1" quotePrefix="1">
      <alignment horizontal="left" vertical="center"/>
    </xf>
    <xf numFmtId="0" fontId="4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"/>
  <sheetViews>
    <sheetView zoomScale="80" zoomScaleNormal="80" workbookViewId="0">
      <selection activeCell="E11" sqref="E11"/>
    </sheetView>
  </sheetViews>
  <sheetFormatPr defaultColWidth="9" defaultRowHeight="28" customHeight="1" outlineLevelRow="6"/>
  <cols>
    <col min="1" max="1" width="7" style="4" customWidth="1"/>
    <col min="2" max="2" width="3.375" style="4" customWidth="1"/>
    <col min="3" max="3" width="9.375" style="4" customWidth="1"/>
    <col min="4" max="4" width="20.5" style="4" customWidth="1"/>
    <col min="5" max="5" width="21.5" style="4" customWidth="1"/>
    <col min="6" max="6" width="14.875" style="4" customWidth="1"/>
    <col min="7" max="7" width="5.5" style="4" customWidth="1"/>
    <col min="8" max="8" width="7.25" style="4" customWidth="1"/>
    <col min="9" max="9" width="20.375" style="4" customWidth="1"/>
    <col min="10" max="10" width="14.375" style="4" customWidth="1"/>
    <col min="11" max="11" width="5.70833333333333" style="4" customWidth="1"/>
    <col min="12" max="14" width="4.1" style="4" customWidth="1"/>
    <col min="15" max="16" width="3.5" style="4" customWidth="1"/>
    <col min="17" max="17" width="3.875" style="4" customWidth="1"/>
    <col min="18" max="18" width="3.625" style="4" customWidth="1"/>
    <col min="19" max="19" width="3.875" style="4" customWidth="1"/>
    <col min="20" max="20" width="3.75" style="4" customWidth="1"/>
    <col min="21" max="23" width="3.625" style="4" customWidth="1"/>
    <col min="24" max="25" width="3.5" style="4" customWidth="1"/>
    <col min="26" max="26" width="3.375" style="4" customWidth="1"/>
    <col min="27" max="29" width="9.1" style="4" customWidth="1"/>
    <col min="30" max="30" width="10" style="4" customWidth="1"/>
    <col min="31" max="16384" width="9" style="4"/>
  </cols>
  <sheetData>
    <row r="1" ht="44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customHeight="1" spans="1:30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 t="s">
        <v>6</v>
      </c>
    </row>
    <row r="3" s="1" customFormat="1" customHeight="1" spans="1:30">
      <c r="A3" s="6"/>
      <c r="B3" s="6"/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7</v>
      </c>
      <c r="I3" s="6" t="s">
        <v>8</v>
      </c>
      <c r="J3" s="6" t="s">
        <v>10</v>
      </c>
      <c r="K3" s="6" t="s">
        <v>12</v>
      </c>
      <c r="L3" s="6" t="s">
        <v>13</v>
      </c>
      <c r="M3" s="6" t="s">
        <v>14</v>
      </c>
      <c r="N3" s="6"/>
      <c r="O3" s="6" t="s">
        <v>15</v>
      </c>
      <c r="P3" s="6" t="s">
        <v>16</v>
      </c>
      <c r="Q3" s="15" t="s">
        <v>14</v>
      </c>
      <c r="R3" s="15"/>
      <c r="S3" s="6" t="s">
        <v>17</v>
      </c>
      <c r="T3" s="6" t="s">
        <v>18</v>
      </c>
      <c r="U3" s="6" t="s">
        <v>14</v>
      </c>
      <c r="V3" s="6"/>
      <c r="W3" s="6"/>
      <c r="X3" s="6"/>
      <c r="Y3" s="6" t="s">
        <v>14</v>
      </c>
      <c r="Z3" s="6"/>
      <c r="AA3" s="6" t="s">
        <v>19</v>
      </c>
      <c r="AB3" s="6" t="s">
        <v>14</v>
      </c>
      <c r="AC3" s="6"/>
      <c r="AD3" s="6"/>
    </row>
    <row r="4" s="2" customFormat="1" customHeight="1" spans="1:3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 t="s">
        <v>20</v>
      </c>
      <c r="N4" s="6" t="s">
        <v>21</v>
      </c>
      <c r="O4" s="6"/>
      <c r="P4" s="6"/>
      <c r="Q4" s="15" t="s">
        <v>22</v>
      </c>
      <c r="R4" s="15" t="s">
        <v>23</v>
      </c>
      <c r="S4" s="15"/>
      <c r="T4" s="15"/>
      <c r="U4" s="6" t="s">
        <v>24</v>
      </c>
      <c r="V4" s="6" t="s">
        <v>25</v>
      </c>
      <c r="W4" s="15" t="s">
        <v>26</v>
      </c>
      <c r="X4" s="15" t="s">
        <v>27</v>
      </c>
      <c r="Y4" s="15" t="s">
        <v>28</v>
      </c>
      <c r="Z4" s="15" t="s">
        <v>29</v>
      </c>
      <c r="AA4" s="6"/>
      <c r="AB4" s="6" t="s">
        <v>30</v>
      </c>
      <c r="AC4" s="6" t="s">
        <v>31</v>
      </c>
      <c r="AD4" s="6"/>
    </row>
    <row r="5" customHeight="1" spans="1:30">
      <c r="A5" s="17" t="s">
        <v>32</v>
      </c>
      <c r="B5" s="7">
        <v>1</v>
      </c>
      <c r="C5" s="8" t="s">
        <v>33</v>
      </c>
      <c r="D5" s="8" t="s">
        <v>34</v>
      </c>
      <c r="E5" s="22" t="s">
        <v>35</v>
      </c>
      <c r="F5" s="8">
        <v>18759745985</v>
      </c>
      <c r="G5" s="8" t="s">
        <v>36</v>
      </c>
      <c r="H5" s="8" t="s">
        <v>37</v>
      </c>
      <c r="I5" s="23" t="s">
        <v>38</v>
      </c>
      <c r="J5" s="8">
        <v>18759744807</v>
      </c>
      <c r="K5" s="8">
        <v>64</v>
      </c>
      <c r="L5" s="8">
        <v>10</v>
      </c>
      <c r="M5" s="8">
        <v>6</v>
      </c>
      <c r="N5" s="8">
        <v>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>
        <f>AB5+AC5</f>
        <v>640</v>
      </c>
      <c r="AB5" s="8">
        <f>K5*M5</f>
        <v>384</v>
      </c>
      <c r="AC5" s="8">
        <f>K5*N5</f>
        <v>256</v>
      </c>
      <c r="AD5" s="8"/>
    </row>
    <row r="6" customHeight="1" spans="1:30">
      <c r="A6" s="7" t="s">
        <v>39</v>
      </c>
      <c r="B6" s="7">
        <v>2</v>
      </c>
      <c r="C6" s="8" t="s">
        <v>33</v>
      </c>
      <c r="D6" s="8" t="s">
        <v>34</v>
      </c>
      <c r="E6" s="23" t="s">
        <v>35</v>
      </c>
      <c r="F6" s="8">
        <v>18759745985</v>
      </c>
      <c r="G6" s="8" t="s">
        <v>36</v>
      </c>
      <c r="H6" s="8" t="s">
        <v>37</v>
      </c>
      <c r="I6" s="23" t="s">
        <v>38</v>
      </c>
      <c r="J6" s="8">
        <v>18759744807</v>
      </c>
      <c r="K6" s="8">
        <v>185</v>
      </c>
      <c r="L6" s="8">
        <v>10</v>
      </c>
      <c r="M6" s="8">
        <v>6</v>
      </c>
      <c r="N6" s="8">
        <v>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>
        <f>AB6+AC6</f>
        <v>1850</v>
      </c>
      <c r="AB6" s="8">
        <f>K6*M6</f>
        <v>1110</v>
      </c>
      <c r="AC6" s="8">
        <f>K6*N6</f>
        <v>740</v>
      </c>
      <c r="AD6" s="8"/>
    </row>
    <row r="7" s="3" customFormat="1" customHeight="1" spans="1:30">
      <c r="A7" s="19" t="s">
        <v>40</v>
      </c>
      <c r="B7" s="20"/>
      <c r="C7" s="21"/>
      <c r="D7" s="21"/>
      <c r="E7" s="21"/>
      <c r="F7" s="21"/>
      <c r="G7" s="21"/>
      <c r="H7" s="21"/>
      <c r="I7" s="21"/>
      <c r="J7" s="21"/>
      <c r="K7" s="21">
        <f>SUM(K5:K6)</f>
        <v>249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>
        <f>SUM(AA5:AA6)</f>
        <v>2490</v>
      </c>
      <c r="AB7" s="21">
        <f>SUM(AB5:AB6)</f>
        <v>1494</v>
      </c>
      <c r="AC7" s="21">
        <f>SUM(AC5:AC6)</f>
        <v>996</v>
      </c>
      <c r="AD7" s="21"/>
    </row>
  </sheetData>
  <mergeCells count="28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7:B7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3:AD4"/>
  </mergeCells>
  <pageMargins left="0.590277777777778" right="0.393055555555556" top="0.511805555555556" bottom="0.511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abSelected="1" zoomScale="90" zoomScaleNormal="90" topLeftCell="E1" workbookViewId="0">
      <selection activeCell="X7" sqref="X7"/>
    </sheetView>
  </sheetViews>
  <sheetFormatPr defaultColWidth="9" defaultRowHeight="21" customHeight="1"/>
  <cols>
    <col min="1" max="1" width="7.90833333333333" style="4" customWidth="1"/>
    <col min="2" max="2" width="3.375" style="4" customWidth="1"/>
    <col min="3" max="3" width="8.05" style="4" customWidth="1"/>
    <col min="4" max="4" width="21.9416666666667" style="4" customWidth="1"/>
    <col min="5" max="5" width="23.05" style="4" customWidth="1"/>
    <col min="6" max="6" width="14.3" style="4" customWidth="1"/>
    <col min="7" max="7" width="5.68333333333333" style="4" customWidth="1"/>
    <col min="8" max="8" width="6.80833333333333" style="4" customWidth="1"/>
    <col min="9" max="9" width="20.275" style="4" customWidth="1"/>
    <col min="10" max="10" width="14.1666666666667" style="4" customWidth="1"/>
    <col min="11" max="11" width="3.5" style="4" customWidth="1"/>
    <col min="12" max="12" width="3.875" style="4" customWidth="1"/>
    <col min="13" max="14" width="3.625" style="4" customWidth="1"/>
    <col min="15" max="16" width="3.5" style="4" customWidth="1"/>
    <col min="17" max="17" width="3.875" style="4" customWidth="1"/>
    <col min="18" max="18" width="3.625" style="4" customWidth="1"/>
    <col min="19" max="19" width="7.125" style="4" customWidth="1"/>
    <col min="20" max="26" width="5.83333333333333" style="4" customWidth="1"/>
    <col min="27" max="29" width="7.125" style="4" customWidth="1"/>
    <col min="30" max="30" width="10" style="4" customWidth="1"/>
    <col min="31" max="16384" width="9" style="4"/>
  </cols>
  <sheetData>
    <row r="1" ht="41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ht="27" customHeight="1" spans="1:30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 t="s">
        <v>4</v>
      </c>
      <c r="I2" s="6"/>
      <c r="J2" s="6"/>
      <c r="K2" s="6" t="s">
        <v>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 t="s">
        <v>6</v>
      </c>
    </row>
    <row r="3" s="1" customFormat="1" ht="20.25" customHeight="1" spans="1:30">
      <c r="A3" s="6"/>
      <c r="B3" s="6"/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7</v>
      </c>
      <c r="I3" s="6" t="s">
        <v>8</v>
      </c>
      <c r="J3" s="6" t="s">
        <v>10</v>
      </c>
      <c r="K3" s="6" t="s">
        <v>12</v>
      </c>
      <c r="L3" s="6" t="s">
        <v>13</v>
      </c>
      <c r="M3" s="6" t="s">
        <v>14</v>
      </c>
      <c r="N3" s="6"/>
      <c r="O3" s="6" t="s">
        <v>15</v>
      </c>
      <c r="P3" s="6" t="s">
        <v>16</v>
      </c>
      <c r="Q3" s="15" t="s">
        <v>14</v>
      </c>
      <c r="R3" s="15"/>
      <c r="S3" s="6" t="s">
        <v>17</v>
      </c>
      <c r="T3" s="6" t="s">
        <v>18</v>
      </c>
      <c r="U3" s="6" t="s">
        <v>14</v>
      </c>
      <c r="V3" s="6"/>
      <c r="W3" s="6"/>
      <c r="X3" s="6"/>
      <c r="Y3" s="6" t="s">
        <v>14</v>
      </c>
      <c r="Z3" s="6"/>
      <c r="AA3" s="6" t="s">
        <v>19</v>
      </c>
      <c r="AB3" s="6" t="s">
        <v>14</v>
      </c>
      <c r="AC3" s="6"/>
      <c r="AD3" s="6"/>
    </row>
    <row r="4" s="2" customFormat="1" ht="36.75" customHeight="1" spans="1:3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 t="s">
        <v>20</v>
      </c>
      <c r="N4" s="6" t="s">
        <v>21</v>
      </c>
      <c r="O4" s="6"/>
      <c r="P4" s="6"/>
      <c r="Q4" s="15" t="s">
        <v>22</v>
      </c>
      <c r="R4" s="15" t="s">
        <v>23</v>
      </c>
      <c r="S4" s="15"/>
      <c r="T4" s="15"/>
      <c r="U4" s="6" t="s">
        <v>24</v>
      </c>
      <c r="V4" s="6" t="s">
        <v>25</v>
      </c>
      <c r="W4" s="15" t="s">
        <v>26</v>
      </c>
      <c r="X4" s="15" t="s">
        <v>27</v>
      </c>
      <c r="Y4" s="15" t="s">
        <v>28</v>
      </c>
      <c r="Z4" s="15" t="s">
        <v>29</v>
      </c>
      <c r="AA4" s="6"/>
      <c r="AB4" s="6" t="s">
        <v>30</v>
      </c>
      <c r="AC4" s="6" t="s">
        <v>31</v>
      </c>
      <c r="AD4" s="6"/>
    </row>
    <row r="5" ht="19.5" customHeight="1" spans="1:30">
      <c r="A5" s="7" t="s">
        <v>41</v>
      </c>
      <c r="B5" s="7">
        <v>1</v>
      </c>
      <c r="C5" s="8" t="s">
        <v>42</v>
      </c>
      <c r="D5" s="23" t="s">
        <v>43</v>
      </c>
      <c r="E5" s="24" t="s">
        <v>44</v>
      </c>
      <c r="F5" s="8">
        <v>13850895133</v>
      </c>
      <c r="G5" s="8" t="s">
        <v>36</v>
      </c>
      <c r="H5" s="8" t="s">
        <v>37</v>
      </c>
      <c r="I5" s="23" t="s">
        <v>38</v>
      </c>
      <c r="J5" s="8">
        <v>18759744807</v>
      </c>
      <c r="K5" s="8"/>
      <c r="L5" s="8"/>
      <c r="M5" s="8"/>
      <c r="N5" s="8"/>
      <c r="O5" s="8"/>
      <c r="P5" s="8"/>
      <c r="Q5" s="8"/>
      <c r="R5" s="8"/>
      <c r="S5" s="8">
        <v>65</v>
      </c>
      <c r="T5" s="8">
        <v>10</v>
      </c>
      <c r="U5" s="8">
        <v>6</v>
      </c>
      <c r="V5" s="8">
        <v>4</v>
      </c>
      <c r="W5" s="8"/>
      <c r="X5" s="8"/>
      <c r="Y5" s="8"/>
      <c r="Z5" s="8"/>
      <c r="AA5" s="8">
        <f>AB5+AC5</f>
        <v>650</v>
      </c>
      <c r="AB5" s="8">
        <f>S5*U5</f>
        <v>390</v>
      </c>
      <c r="AC5" s="8">
        <f>S5*V5</f>
        <v>260</v>
      </c>
      <c r="AD5" s="16"/>
    </row>
    <row r="6" ht="19.5" customHeight="1" spans="1:30">
      <c r="A6" s="7"/>
      <c r="B6" s="7">
        <v>2</v>
      </c>
      <c r="C6" s="8" t="s">
        <v>45</v>
      </c>
      <c r="D6" s="23" t="s">
        <v>46</v>
      </c>
      <c r="E6" s="23" t="s">
        <v>47</v>
      </c>
      <c r="F6" s="8">
        <v>13559884001</v>
      </c>
      <c r="G6" s="8" t="s">
        <v>36</v>
      </c>
      <c r="H6" s="8" t="s">
        <v>37</v>
      </c>
      <c r="I6" s="23" t="s">
        <v>38</v>
      </c>
      <c r="J6" s="8">
        <v>18759744807</v>
      </c>
      <c r="K6" s="8"/>
      <c r="L6" s="8"/>
      <c r="M6" s="8"/>
      <c r="N6" s="8"/>
      <c r="O6" s="8"/>
      <c r="P6" s="8"/>
      <c r="Q6" s="8"/>
      <c r="R6" s="8"/>
      <c r="S6" s="8">
        <v>63</v>
      </c>
      <c r="T6" s="8">
        <v>10</v>
      </c>
      <c r="U6" s="8">
        <v>6</v>
      </c>
      <c r="V6" s="8">
        <v>4</v>
      </c>
      <c r="W6" s="8"/>
      <c r="X6" s="8"/>
      <c r="Y6" s="8"/>
      <c r="Z6" s="8"/>
      <c r="AA6" s="8">
        <f>AB6+AC6</f>
        <v>630</v>
      </c>
      <c r="AB6" s="8">
        <f>S6*U6</f>
        <v>378</v>
      </c>
      <c r="AC6" s="8">
        <f>S6*V6</f>
        <v>252</v>
      </c>
      <c r="AD6" s="16"/>
    </row>
    <row r="7" ht="19.75" customHeight="1" spans="1:30">
      <c r="A7" s="7" t="s">
        <v>48</v>
      </c>
      <c r="B7" s="7">
        <v>3</v>
      </c>
      <c r="C7" s="8" t="s">
        <v>49</v>
      </c>
      <c r="D7" s="23" t="s">
        <v>50</v>
      </c>
      <c r="E7" s="23" t="s">
        <v>51</v>
      </c>
      <c r="F7" s="8">
        <v>18259886639</v>
      </c>
      <c r="G7" s="8" t="s">
        <v>36</v>
      </c>
      <c r="H7" s="8" t="s">
        <v>37</v>
      </c>
      <c r="I7" s="23" t="s">
        <v>38</v>
      </c>
      <c r="J7" s="8">
        <v>18759744807</v>
      </c>
      <c r="K7" s="8"/>
      <c r="L7" s="8"/>
      <c r="M7" s="8"/>
      <c r="N7" s="8"/>
      <c r="O7" s="8"/>
      <c r="P7" s="8"/>
      <c r="Q7" s="8"/>
      <c r="R7" s="8"/>
      <c r="S7" s="8">
        <v>18</v>
      </c>
      <c r="T7" s="8">
        <v>20</v>
      </c>
      <c r="U7" s="8">
        <v>12</v>
      </c>
      <c r="V7" s="8">
        <v>8</v>
      </c>
      <c r="W7" s="8"/>
      <c r="X7" s="8"/>
      <c r="Y7" s="8"/>
      <c r="Z7" s="8"/>
      <c r="AA7" s="8">
        <f>AB7+AC7</f>
        <v>360</v>
      </c>
      <c r="AB7" s="8">
        <f>S7*U7</f>
        <v>216</v>
      </c>
      <c r="AC7" s="8">
        <f>S7*V7</f>
        <v>144</v>
      </c>
      <c r="AD7" s="8"/>
    </row>
    <row r="8" ht="19.75" customHeight="1" spans="1:30">
      <c r="A8" s="7" t="s">
        <v>52</v>
      </c>
      <c r="B8" s="7">
        <v>4</v>
      </c>
      <c r="C8" s="8" t="s">
        <v>53</v>
      </c>
      <c r="D8" s="23" t="s">
        <v>54</v>
      </c>
      <c r="E8" s="23" t="s">
        <v>55</v>
      </c>
      <c r="F8" s="8">
        <v>18759825608</v>
      </c>
      <c r="G8" s="8" t="s">
        <v>36</v>
      </c>
      <c r="H8" s="8" t="s">
        <v>37</v>
      </c>
      <c r="I8" s="23" t="s">
        <v>38</v>
      </c>
      <c r="J8" s="8">
        <v>18759744807</v>
      </c>
      <c r="K8" s="8"/>
      <c r="L8" s="8"/>
      <c r="M8" s="8"/>
      <c r="N8" s="8"/>
      <c r="O8" s="8"/>
      <c r="P8" s="8"/>
      <c r="Q8" s="8"/>
      <c r="R8" s="8"/>
      <c r="S8" s="8">
        <v>29</v>
      </c>
      <c r="T8" s="8">
        <v>20</v>
      </c>
      <c r="U8" s="8">
        <v>12</v>
      </c>
      <c r="V8" s="8">
        <v>8</v>
      </c>
      <c r="W8" s="8"/>
      <c r="X8" s="8"/>
      <c r="Y8" s="8"/>
      <c r="Z8" s="8"/>
      <c r="AA8" s="8">
        <f>AB8+AC8</f>
        <v>580</v>
      </c>
      <c r="AB8" s="8">
        <f>S8*U8</f>
        <v>348</v>
      </c>
      <c r="AC8" s="8">
        <f>S8*V8</f>
        <v>232</v>
      </c>
      <c r="AD8" s="8"/>
    </row>
    <row r="9" ht="19.75" customHeight="1" spans="1:30">
      <c r="A9" s="7"/>
      <c r="B9" s="7">
        <v>5</v>
      </c>
      <c r="C9" s="8" t="s">
        <v>56</v>
      </c>
      <c r="D9" s="23" t="s">
        <v>57</v>
      </c>
      <c r="E9" s="23" t="s">
        <v>58</v>
      </c>
      <c r="F9" s="8">
        <v>13860547685</v>
      </c>
      <c r="G9" s="8" t="s">
        <v>36</v>
      </c>
      <c r="H9" s="8" t="s">
        <v>37</v>
      </c>
      <c r="I9" s="23" t="s">
        <v>38</v>
      </c>
      <c r="J9" s="8">
        <v>18759744807</v>
      </c>
      <c r="K9" s="8"/>
      <c r="L9" s="8"/>
      <c r="M9" s="8"/>
      <c r="N9" s="8"/>
      <c r="O9" s="8"/>
      <c r="P9" s="8"/>
      <c r="Q9" s="8"/>
      <c r="R9" s="8"/>
      <c r="S9" s="8">
        <v>20</v>
      </c>
      <c r="T9" s="8">
        <v>20</v>
      </c>
      <c r="U9" s="8">
        <v>12</v>
      </c>
      <c r="V9" s="8">
        <v>8</v>
      </c>
      <c r="W9" s="8"/>
      <c r="X9" s="8"/>
      <c r="Y9" s="8"/>
      <c r="Z9" s="8"/>
      <c r="AA9" s="8">
        <f>AB9+AC9</f>
        <v>400</v>
      </c>
      <c r="AB9" s="8">
        <f>S9*U9</f>
        <v>240</v>
      </c>
      <c r="AC9" s="8">
        <f>S9*V9</f>
        <v>160</v>
      </c>
      <c r="AD9" s="8"/>
    </row>
    <row r="10" ht="19.75" customHeight="1" spans="1:30">
      <c r="A10" s="7"/>
      <c r="B10" s="7">
        <v>6</v>
      </c>
      <c r="C10" s="8" t="s">
        <v>59</v>
      </c>
      <c r="D10" s="23" t="s">
        <v>60</v>
      </c>
      <c r="E10" s="23" t="s">
        <v>61</v>
      </c>
      <c r="F10" s="8">
        <v>18020821318</v>
      </c>
      <c r="G10" s="8" t="s">
        <v>36</v>
      </c>
      <c r="H10" s="8" t="s">
        <v>37</v>
      </c>
      <c r="I10" s="23" t="s">
        <v>38</v>
      </c>
      <c r="J10" s="8">
        <v>18759744807</v>
      </c>
      <c r="K10" s="8"/>
      <c r="L10" s="8"/>
      <c r="M10" s="8"/>
      <c r="N10" s="8"/>
      <c r="O10" s="8"/>
      <c r="P10" s="8"/>
      <c r="Q10" s="8"/>
      <c r="R10" s="8"/>
      <c r="S10" s="8">
        <v>25</v>
      </c>
      <c r="T10" s="8">
        <v>20</v>
      </c>
      <c r="U10" s="8">
        <v>12</v>
      </c>
      <c r="V10" s="8">
        <v>8</v>
      </c>
      <c r="W10" s="8"/>
      <c r="X10" s="8"/>
      <c r="Y10" s="8"/>
      <c r="Z10" s="8"/>
      <c r="AA10" s="8">
        <f>AB10+AC10</f>
        <v>500</v>
      </c>
      <c r="AB10" s="8">
        <f>S10*U10</f>
        <v>300</v>
      </c>
      <c r="AC10" s="8">
        <f>S10*V10</f>
        <v>200</v>
      </c>
      <c r="AD10" s="8"/>
    </row>
    <row r="11" customFormat="1" ht="19.75" customHeight="1" spans="1:30">
      <c r="A11" s="10" t="s">
        <v>62</v>
      </c>
      <c r="B11" s="11">
        <v>7</v>
      </c>
      <c r="C11" s="8" t="s">
        <v>63</v>
      </c>
      <c r="D11" s="23" t="s">
        <v>64</v>
      </c>
      <c r="E11" s="23" t="s">
        <v>65</v>
      </c>
      <c r="F11" s="8">
        <v>13850833150</v>
      </c>
      <c r="G11" s="8" t="s">
        <v>36</v>
      </c>
      <c r="H11" s="8" t="s">
        <v>37</v>
      </c>
      <c r="I11" s="23" t="s">
        <v>38</v>
      </c>
      <c r="J11" s="8">
        <v>18759744807</v>
      </c>
      <c r="K11" s="8"/>
      <c r="L11" s="8"/>
      <c r="M11" s="8"/>
      <c r="N11" s="8"/>
      <c r="O11" s="8"/>
      <c r="P11" s="8"/>
      <c r="Q11" s="8"/>
      <c r="R11" s="8"/>
      <c r="S11" s="8">
        <v>29</v>
      </c>
      <c r="T11" s="8">
        <v>20</v>
      </c>
      <c r="U11" s="8">
        <v>12</v>
      </c>
      <c r="V11" s="8">
        <v>8</v>
      </c>
      <c r="W11" s="8"/>
      <c r="X11" s="8"/>
      <c r="Y11" s="8"/>
      <c r="Z11" s="8"/>
      <c r="AA11" s="8">
        <f>AB11+AC11</f>
        <v>580</v>
      </c>
      <c r="AB11" s="8">
        <f>S11*U11</f>
        <v>348</v>
      </c>
      <c r="AC11" s="8">
        <f>S11*V11</f>
        <v>232</v>
      </c>
      <c r="AD11" s="8"/>
    </row>
    <row r="12" s="3" customFormat="1" ht="19.75" customHeight="1" spans="1:30">
      <c r="A12" s="12" t="s">
        <v>66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>
        <f>SUM(S5:S11)</f>
        <v>249</v>
      </c>
      <c r="T12" s="14"/>
      <c r="U12" s="14"/>
      <c r="V12" s="14"/>
      <c r="W12" s="14"/>
      <c r="X12" s="14"/>
      <c r="Y12" s="14"/>
      <c r="Z12" s="14"/>
      <c r="AA12" s="14">
        <f>SUM(AA5:AA11)</f>
        <v>3700</v>
      </c>
      <c r="AB12" s="14">
        <f>SUM(AB5:AB11)</f>
        <v>2220</v>
      </c>
      <c r="AC12" s="14">
        <f>SUM(AC5:AC11)</f>
        <v>1480</v>
      </c>
      <c r="AD12" s="14"/>
    </row>
  </sheetData>
  <mergeCells count="30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12:B12"/>
    <mergeCell ref="A2:A4"/>
    <mergeCell ref="A5:A6"/>
    <mergeCell ref="A8:A10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3:AD4"/>
  </mergeCells>
  <pageMargins left="0.590277777777778" right="0.393055555555556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金谷田园机耕</vt:lpstr>
      <vt:lpstr>金谷田园机收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2023-08-24T02:02:00Z</dcterms:created>
  <dcterms:modified xsi:type="dcterms:W3CDTF">2024-03-01T01:22:02Z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E8B30E2426E74ACAB94AE4623CE4EA28_13</vt:lpwstr>
  </property>
  <property fmtid="{D5CDD505-2E9C-101B-9397-08002B2CF9AE}" pid="3" name="KSOProductBuildVer">
    <vt:lpwstr>2052-12.1.0.16388</vt:lpwstr>
  </property>
</Properties>
</file>