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215" activeTab="1"/>
  </bookViews>
  <sheets>
    <sheet name="益亩田机耕" sheetId="5" r:id="rId1"/>
    <sheet name="益亩田机收" sheetId="4" r:id="rId2"/>
  </sheets>
  <definedNames>
    <definedName name="_xlnm.Print_Titles" localSheetId="1">益亩田机收!$2:$4</definedName>
    <definedName name="_xlnm.Print_Titles" localSheetId="0">益亩田机耕!$2:$4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<sst xmlns="http://schemas.openxmlformats.org/spreadsheetml/2006/main" count="342" uniqueCount="213">
  <si>
    <t>2023年泰宁县农业生产托管服务及补助情况审批表</t>
  </si>
  <si>
    <t>行政村</t>
  </si>
  <si>
    <t>序号</t>
  </si>
  <si>
    <t>服务对象情况</t>
  </si>
  <si>
    <t>服务人员情况</t>
  </si>
  <si>
    <t>服务及补助情况</t>
  </si>
  <si>
    <t>签字或盖章确认</t>
  </si>
  <si>
    <t>姓名</t>
  </si>
  <si>
    <t>身份证号</t>
  </si>
  <si>
    <t>一卡通号码</t>
  </si>
  <si>
    <t>联系电话</t>
  </si>
  <si>
    <t>种植作物</t>
  </si>
  <si>
    <t>A
机耕面积</t>
  </si>
  <si>
    <t>B
补助金额</t>
  </si>
  <si>
    <t>其中</t>
  </si>
  <si>
    <t>E
机插</t>
  </si>
  <si>
    <t>F</t>
  </si>
  <si>
    <t>I
机收</t>
  </si>
  <si>
    <t>J
补助金额</t>
  </si>
  <si>
    <t>Q
总计</t>
  </si>
  <si>
    <t>C
农户</t>
  </si>
  <si>
    <t>D
主体</t>
  </si>
  <si>
    <t>G</t>
  </si>
  <si>
    <t>H</t>
  </si>
  <si>
    <t>K
农户</t>
  </si>
  <si>
    <t>L
主体</t>
  </si>
  <si>
    <t>M</t>
  </si>
  <si>
    <t>N</t>
  </si>
  <si>
    <t>O</t>
  </si>
  <si>
    <t>P</t>
  </si>
  <si>
    <t>R
农户</t>
  </si>
  <si>
    <t>S
主体</t>
  </si>
  <si>
    <t>音山村</t>
  </si>
  <si>
    <t>邹细龙</t>
  </si>
  <si>
    <t>350429195208172010</t>
  </si>
  <si>
    <t>6230362503017810856</t>
  </si>
  <si>
    <t>17850332309</t>
  </si>
  <si>
    <t>水稻</t>
  </si>
  <si>
    <t>潘江水</t>
  </si>
  <si>
    <t>350429196810142038</t>
  </si>
  <si>
    <t>15159156650</t>
  </si>
  <si>
    <t>游德保</t>
  </si>
  <si>
    <t>350429196810132075</t>
  </si>
  <si>
    <t>6221840503054495976</t>
  </si>
  <si>
    <t>17350518129</t>
  </si>
  <si>
    <t>袁世树</t>
  </si>
  <si>
    <t>350429195805066519</t>
  </si>
  <si>
    <t>6221840503082016125</t>
  </si>
  <si>
    <t>13950991327</t>
  </si>
  <si>
    <t>邓梦蓉</t>
  </si>
  <si>
    <t>362137197809110022</t>
  </si>
  <si>
    <t>6221840503108604250</t>
  </si>
  <si>
    <t>18065887007</t>
  </si>
  <si>
    <t>6221840503054491181</t>
  </si>
  <si>
    <t>13671667693</t>
  </si>
  <si>
    <t>梅林村</t>
  </si>
  <si>
    <t>丁祥洪</t>
  </si>
  <si>
    <t>350429197309295019</t>
  </si>
  <si>
    <t>6221840503054425015</t>
  </si>
  <si>
    <t>15860890859</t>
  </si>
  <si>
    <t>罗启荣</t>
  </si>
  <si>
    <t>350429197511055019</t>
  </si>
  <si>
    <t>13559882726</t>
  </si>
  <si>
    <t>陈远贵</t>
  </si>
  <si>
    <t>350429196106295014</t>
  </si>
  <si>
    <t>6221840503054425312</t>
  </si>
  <si>
    <t>15959849104</t>
  </si>
  <si>
    <t>朱口机耕合计</t>
  </si>
  <si>
    <t>新田村</t>
  </si>
  <si>
    <t>罗启銮</t>
  </si>
  <si>
    <t>350429196207105021</t>
  </si>
  <si>
    <t>6221840503054436756</t>
  </si>
  <si>
    <t>18350813812</t>
  </si>
  <si>
    <t>邹金萍</t>
  </si>
  <si>
    <t>350429197511225014</t>
  </si>
  <si>
    <t>余友禄</t>
  </si>
  <si>
    <t>350429198609135011</t>
  </si>
  <si>
    <t>6221840503054436723</t>
  </si>
  <si>
    <t>13671509253</t>
  </si>
  <si>
    <t>吴丽梅</t>
  </si>
  <si>
    <t>350429197508035041</t>
  </si>
  <si>
    <t>6221840503054435824</t>
  </si>
  <si>
    <t>13375978921</t>
  </si>
  <si>
    <t>杨接连</t>
  </si>
  <si>
    <t>350429197911107025</t>
  </si>
  <si>
    <t>6221840503006048922</t>
  </si>
  <si>
    <t>18806003081</t>
  </si>
  <si>
    <t>伍先文</t>
  </si>
  <si>
    <t>350429196908225018</t>
  </si>
  <si>
    <t>6221840503054437028</t>
  </si>
  <si>
    <t>13859114845</t>
  </si>
  <si>
    <t>邹金亮</t>
  </si>
  <si>
    <t>350429197009185010</t>
  </si>
  <si>
    <t>6221840503054436905</t>
  </si>
  <si>
    <t>15959464435</t>
  </si>
  <si>
    <t>郑回福</t>
  </si>
  <si>
    <t>350429196411085056</t>
  </si>
  <si>
    <t>6221840503048317385</t>
  </si>
  <si>
    <t>13559842477</t>
  </si>
  <si>
    <t>大湖村</t>
  </si>
  <si>
    <t>罗卫英</t>
  </si>
  <si>
    <t>35042919830829502X</t>
  </si>
  <si>
    <t>6221840503102542555</t>
  </si>
  <si>
    <t>18259886901</t>
  </si>
  <si>
    <t>大坑村</t>
  </si>
  <si>
    <t>余远学</t>
  </si>
  <si>
    <t>35042919670902503X</t>
  </si>
  <si>
    <t>6221840503048316940</t>
  </si>
  <si>
    <t>13459849135</t>
  </si>
  <si>
    <t>下渠镇机耕合计</t>
  </si>
  <si>
    <t>王石村</t>
  </si>
  <si>
    <t>丁义火</t>
  </si>
  <si>
    <t>350429198205195018</t>
  </si>
  <si>
    <t>6221840503061664226</t>
  </si>
  <si>
    <t>18759729332</t>
  </si>
  <si>
    <t>丁顺鸿</t>
  </si>
  <si>
    <t>350429196504015014</t>
  </si>
  <si>
    <t>6221840503054425197</t>
  </si>
  <si>
    <t>15259880062</t>
  </si>
  <si>
    <t>黄生兰</t>
  </si>
  <si>
    <t>350429198506155028</t>
  </si>
  <si>
    <t>6221840503108596076</t>
  </si>
  <si>
    <t>13400707198</t>
  </si>
  <si>
    <t>杉城镇机耕合计</t>
  </si>
  <si>
    <t>机耕累计</t>
  </si>
  <si>
    <r>
      <rPr>
        <sz val="11"/>
        <color theme="1"/>
        <rFont val="宋体"/>
        <charset val="134"/>
        <scheme val="minor"/>
      </rPr>
      <t xml:space="preserve">A:机耕服务面积（亩）       E:机插服务面积（亩）      I:机收服务面积（亩）       M:全程服务面积（亩）           Q：服务补助合计（元） 
B:机耕服务补助（元）       F:机插服务补助（元）      J:机收服务补助（元）       N:全程服务补助（元）       R：服务对象补助合计（元）
C:补助服务对象（元）       G:补助服务对象（元）      K:补助服务对象（元）       O:补助服务对象（元）       S：服务主体补助合计（元）
D:补助服务主体（元）       H:补助服务主体（元）      L:补助服务主体（元）       P:补助服务主体（元）                              </t>
    </r>
    <r>
      <rPr>
        <sz val="11"/>
        <color theme="0"/>
        <rFont val="宋体"/>
        <charset val="134"/>
        <scheme val="minor"/>
      </rPr>
      <t>，</t>
    </r>
    <r>
      <rPr>
        <sz val="11"/>
        <color theme="1"/>
        <rFont val="宋体"/>
        <charset val="134"/>
        <scheme val="minor"/>
      </rPr>
      <t xml:space="preserve">                          </t>
    </r>
  </si>
  <si>
    <t>申报主体盖章承诺：          
本服务主体服务真实可靠，绝无虚假服务。
主体法定代表人签字：
签字日期：</t>
  </si>
  <si>
    <t>乡（镇）人民政府审核盖章：
经审核，该主体服务情况真实，按标准计算服务补助无误，同意申报。
乡（镇）业务负责人签字：
签字日期：</t>
  </si>
  <si>
    <t>江秀龙</t>
  </si>
  <si>
    <t>350429196409205012</t>
  </si>
  <si>
    <t>6221840503083731623</t>
  </si>
  <si>
    <t>13860547842</t>
  </si>
  <si>
    <t>20</t>
  </si>
  <si>
    <t>12</t>
  </si>
  <si>
    <t>8</t>
  </si>
  <si>
    <t>蔡瑞珠</t>
  </si>
  <si>
    <t>350429197608275026</t>
  </si>
  <si>
    <t>6221840503083731342</t>
  </si>
  <si>
    <t>18359096101</t>
  </si>
  <si>
    <t>13605999453</t>
  </si>
  <si>
    <t>6230362503006048922</t>
  </si>
  <si>
    <t>大渠村</t>
  </si>
  <si>
    <t>戴水仂</t>
  </si>
  <si>
    <t>350429195806095035</t>
  </si>
  <si>
    <t>6221840503083717051</t>
  </si>
  <si>
    <t>17350468546</t>
  </si>
  <si>
    <t>戴细水</t>
  </si>
  <si>
    <t>35042919630516501X</t>
  </si>
  <si>
    <t>6221840503083716947</t>
  </si>
  <si>
    <t>13599355639</t>
  </si>
  <si>
    <t>戴仕信</t>
  </si>
  <si>
    <t>350429195901025019</t>
  </si>
  <si>
    <t>6221840503083718166</t>
  </si>
  <si>
    <t>15859838587</t>
  </si>
  <si>
    <t>吴全兴</t>
  </si>
  <si>
    <t>350429196911295017</t>
  </si>
  <si>
    <t>6221840503083718430</t>
  </si>
  <si>
    <t>19459867725</t>
  </si>
  <si>
    <t>邓尾珠</t>
  </si>
  <si>
    <t>350429196304275049</t>
  </si>
  <si>
    <t>6221840503083720238</t>
  </si>
  <si>
    <t>上渠村</t>
  </si>
  <si>
    <t>罗启英</t>
  </si>
  <si>
    <t>350429197304115023</t>
  </si>
  <si>
    <t>6221840503048327673</t>
  </si>
  <si>
    <t>黄绪星</t>
  </si>
  <si>
    <t>350429194306195019</t>
  </si>
  <si>
    <t>6221840503083723380</t>
  </si>
  <si>
    <t>13646915420</t>
  </si>
  <si>
    <t>黄勉荣</t>
  </si>
  <si>
    <t>350429196903225019</t>
  </si>
  <si>
    <t>6221840503083723265</t>
  </si>
  <si>
    <t>18759742628</t>
  </si>
  <si>
    <t>宁路村</t>
  </si>
  <si>
    <t>余名山</t>
  </si>
  <si>
    <t>350429195201095016</t>
  </si>
  <si>
    <t>6221840503048316676</t>
  </si>
  <si>
    <t>13859184329</t>
  </si>
  <si>
    <t>吴远辉</t>
  </si>
  <si>
    <t>350429196509055031</t>
  </si>
  <si>
    <t>6221840503054433944</t>
  </si>
  <si>
    <t>13358506086</t>
  </si>
  <si>
    <t>吴德富</t>
  </si>
  <si>
    <t>350429194710195037</t>
  </si>
  <si>
    <t>6221840503054434306</t>
  </si>
  <si>
    <t>18806200207</t>
  </si>
  <si>
    <t>杨承孜</t>
  </si>
  <si>
    <t>350429196710285015</t>
  </si>
  <si>
    <t>6221840503083739147</t>
  </si>
  <si>
    <t>13328909985</t>
  </si>
  <si>
    <t>李伙梅</t>
  </si>
  <si>
    <t>350429196709045022</t>
  </si>
  <si>
    <t>6221840503054435071</t>
  </si>
  <si>
    <t>15359946470</t>
  </si>
  <si>
    <t>游裕繁</t>
  </si>
  <si>
    <t>350429197411185019</t>
  </si>
  <si>
    <t>6221840503054433019</t>
  </si>
  <si>
    <t>15289882100</t>
  </si>
  <si>
    <t>吴金花</t>
  </si>
  <si>
    <t>350429196804205020</t>
  </si>
  <si>
    <t>6221840503048316924</t>
  </si>
  <si>
    <t>15259820235</t>
  </si>
  <si>
    <t>吴小平</t>
  </si>
  <si>
    <t>350429197207255016</t>
  </si>
  <si>
    <t>6221840503054433837</t>
  </si>
  <si>
    <t>13859191961</t>
  </si>
  <si>
    <t>下渠机收合计</t>
  </si>
  <si>
    <t>拥坑村</t>
  </si>
  <si>
    <t>李金亮</t>
  </si>
  <si>
    <t>350429196805155512</t>
  </si>
  <si>
    <t>6221840503054649408</t>
  </si>
  <si>
    <t>13799178415</t>
  </si>
  <si>
    <t>机收累计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</si>
</sst>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20"/>
      <color theme="1"/>
      <name val="华文中宋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9"/>
  <sheetViews>
    <sheetView topLeftCell="A20" workbookViewId="0">
      <selection activeCell="A28" sqref="$A28:$XFD29"/>
    </sheetView>
  </sheetViews>
  <sheetFormatPr defaultColWidth="9" defaultRowHeight="24" customHeight="1"/>
  <cols>
    <col min="1" max="1" width="5.775" style="5" customWidth="1"/>
    <col min="2" max="2" width="3.375" style="5" customWidth="1"/>
    <col min="3" max="3" width="6.625" style="5" customWidth="1"/>
    <col min="4" max="4" width="20" style="6" customWidth="1"/>
    <col min="5" max="5" width="19.5" style="6" customWidth="1"/>
    <col min="6" max="6" width="11.375" style="6" customWidth="1"/>
    <col min="7" max="7" width="4.75" style="5" customWidth="1"/>
    <col min="8" max="8" width="6.75" style="5" customWidth="1"/>
    <col min="9" max="9" width="18.25" style="7" customWidth="1"/>
    <col min="10" max="10" width="11.875" style="7" customWidth="1"/>
    <col min="11" max="11" width="9.25" style="5" customWidth="1"/>
    <col min="12" max="14" width="4" style="5" customWidth="1"/>
    <col min="15" max="18" width="2" style="5" customWidth="1"/>
    <col min="19" max="26" width="2.875" style="5" customWidth="1"/>
    <col min="27" max="29" width="9.375" style="8" customWidth="1"/>
    <col min="30" max="30" width="8" style="5" customWidth="1"/>
    <col min="31" max="16384" width="9" style="5"/>
  </cols>
  <sheetData>
    <row r="1" ht="37" customHeight="1" spans="1:30">
      <c r="A1" s="37" t="s">
        <v>0</v>
      </c>
      <c r="B1" s="37"/>
      <c r="C1" s="37"/>
      <c r="D1" s="38"/>
      <c r="E1" s="38"/>
      <c r="F1" s="38"/>
      <c r="G1" s="37"/>
      <c r="H1" s="37"/>
      <c r="I1" s="44"/>
      <c r="J1" s="44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45"/>
      <c r="AB1" s="45"/>
      <c r="AC1" s="45"/>
      <c r="AD1" s="37"/>
    </row>
    <row r="2" s="1" customFormat="1" customHeight="1" spans="1:30">
      <c r="A2" s="11" t="s">
        <v>1</v>
      </c>
      <c r="B2" s="11" t="s">
        <v>2</v>
      </c>
      <c r="C2" s="11" t="s">
        <v>3</v>
      </c>
      <c r="D2" s="12"/>
      <c r="E2" s="12"/>
      <c r="F2" s="12"/>
      <c r="G2" s="11"/>
      <c r="H2" s="11" t="s">
        <v>4</v>
      </c>
      <c r="I2" s="30"/>
      <c r="J2" s="30"/>
      <c r="K2" s="11" t="s">
        <v>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4"/>
      <c r="AB2" s="34"/>
      <c r="AC2" s="34"/>
      <c r="AD2" s="46" t="s">
        <v>6</v>
      </c>
    </row>
    <row r="3" s="1" customFormat="1" customHeight="1" spans="1:30">
      <c r="A3" s="11"/>
      <c r="B3" s="11"/>
      <c r="C3" s="11" t="s">
        <v>7</v>
      </c>
      <c r="D3" s="12" t="s">
        <v>8</v>
      </c>
      <c r="E3" s="12" t="s">
        <v>9</v>
      </c>
      <c r="F3" s="12" t="s">
        <v>10</v>
      </c>
      <c r="G3" s="11" t="s">
        <v>11</v>
      </c>
      <c r="H3" s="11" t="s">
        <v>7</v>
      </c>
      <c r="I3" s="30" t="s">
        <v>8</v>
      </c>
      <c r="J3" s="30" t="s">
        <v>10</v>
      </c>
      <c r="K3" s="11" t="s">
        <v>12</v>
      </c>
      <c r="L3" s="11" t="s">
        <v>13</v>
      </c>
      <c r="M3" s="11" t="s">
        <v>14</v>
      </c>
      <c r="N3" s="11"/>
      <c r="O3" s="11" t="s">
        <v>15</v>
      </c>
      <c r="P3" s="11" t="s">
        <v>16</v>
      </c>
      <c r="Q3" s="13" t="s">
        <v>14</v>
      </c>
      <c r="R3" s="13"/>
      <c r="S3" s="11" t="s">
        <v>17</v>
      </c>
      <c r="T3" s="11" t="s">
        <v>18</v>
      </c>
      <c r="U3" s="11" t="s">
        <v>14</v>
      </c>
      <c r="V3" s="11"/>
      <c r="W3" s="11"/>
      <c r="X3" s="11"/>
      <c r="Y3" s="11" t="s">
        <v>14</v>
      </c>
      <c r="Z3" s="11"/>
      <c r="AA3" s="11" t="s">
        <v>19</v>
      </c>
      <c r="AB3" s="11" t="s">
        <v>14</v>
      </c>
      <c r="AC3" s="11"/>
      <c r="AD3" s="47"/>
    </row>
    <row r="4" s="2" customFormat="1" customHeight="1" spans="1:30">
      <c r="A4" s="11"/>
      <c r="B4" s="11"/>
      <c r="C4" s="11"/>
      <c r="D4" s="12"/>
      <c r="E4" s="12"/>
      <c r="F4" s="12"/>
      <c r="G4" s="11"/>
      <c r="H4" s="11"/>
      <c r="I4" s="30"/>
      <c r="J4" s="30"/>
      <c r="K4" s="11"/>
      <c r="L4" s="11"/>
      <c r="M4" s="11" t="s">
        <v>20</v>
      </c>
      <c r="N4" s="11" t="s">
        <v>21</v>
      </c>
      <c r="O4" s="11"/>
      <c r="P4" s="11"/>
      <c r="Q4" s="13" t="s">
        <v>22</v>
      </c>
      <c r="R4" s="13" t="s">
        <v>23</v>
      </c>
      <c r="S4" s="13"/>
      <c r="T4" s="13"/>
      <c r="U4" s="11" t="s">
        <v>24</v>
      </c>
      <c r="V4" s="11" t="s">
        <v>25</v>
      </c>
      <c r="W4" s="13" t="s">
        <v>26</v>
      </c>
      <c r="X4" s="13" t="s">
        <v>27</v>
      </c>
      <c r="Y4" s="13" t="s">
        <v>28</v>
      </c>
      <c r="Z4" s="13" t="s">
        <v>29</v>
      </c>
      <c r="AA4" s="11"/>
      <c r="AB4" s="11" t="s">
        <v>30</v>
      </c>
      <c r="AC4" s="11" t="s">
        <v>31</v>
      </c>
      <c r="AD4" s="48"/>
    </row>
    <row r="5" s="2" customFormat="1" customHeight="1" spans="1:30">
      <c r="A5" s="13" t="s">
        <v>32</v>
      </c>
      <c r="B5" s="13">
        <v>1</v>
      </c>
      <c r="C5" s="14" t="s">
        <v>33</v>
      </c>
      <c r="D5" s="15" t="s">
        <v>34</v>
      </c>
      <c r="E5" s="15" t="s">
        <v>35</v>
      </c>
      <c r="F5" s="15" t="s">
        <v>36</v>
      </c>
      <c r="G5" s="13" t="s">
        <v>37</v>
      </c>
      <c r="H5" s="13" t="s">
        <v>38</v>
      </c>
      <c r="I5" s="15" t="s">
        <v>39</v>
      </c>
      <c r="J5" s="15" t="s">
        <v>40</v>
      </c>
      <c r="K5" s="13">
        <v>29.53</v>
      </c>
      <c r="L5" s="13">
        <v>40</v>
      </c>
      <c r="M5" s="13">
        <v>24</v>
      </c>
      <c r="N5" s="13">
        <v>16</v>
      </c>
      <c r="O5" s="13"/>
      <c r="P5" s="13"/>
      <c r="Q5" s="13"/>
      <c r="R5" s="13"/>
      <c r="S5" s="14"/>
      <c r="T5" s="14"/>
      <c r="U5" s="14"/>
      <c r="V5" s="14"/>
      <c r="W5" s="13"/>
      <c r="X5" s="13"/>
      <c r="Y5" s="13"/>
      <c r="Z5" s="13"/>
      <c r="AA5" s="35">
        <f>AB5+AC5</f>
        <v>1181.2</v>
      </c>
      <c r="AB5" s="35">
        <f>K5*M5</f>
        <v>708.72</v>
      </c>
      <c r="AC5" s="35">
        <f>K5*N5</f>
        <v>472.48</v>
      </c>
      <c r="AD5" s="13"/>
    </row>
    <row r="6" s="2" customFormat="1" customHeight="1" spans="1:30">
      <c r="A6" s="13" t="s">
        <v>32</v>
      </c>
      <c r="B6" s="13">
        <v>2</v>
      </c>
      <c r="C6" s="14" t="s">
        <v>41</v>
      </c>
      <c r="D6" s="15" t="s">
        <v>42</v>
      </c>
      <c r="E6" s="15" t="s">
        <v>43</v>
      </c>
      <c r="F6" s="15" t="s">
        <v>44</v>
      </c>
      <c r="G6" s="13" t="s">
        <v>37</v>
      </c>
      <c r="H6" s="13"/>
      <c r="I6" s="15"/>
      <c r="J6" s="15"/>
      <c r="K6" s="13">
        <v>29.32</v>
      </c>
      <c r="L6" s="13">
        <v>40</v>
      </c>
      <c r="M6" s="13">
        <v>24</v>
      </c>
      <c r="N6" s="13">
        <v>16</v>
      </c>
      <c r="O6" s="13"/>
      <c r="P6" s="13"/>
      <c r="Q6" s="13"/>
      <c r="R6" s="13"/>
      <c r="S6" s="14"/>
      <c r="T6" s="14"/>
      <c r="U6" s="14"/>
      <c r="V6" s="14"/>
      <c r="W6" s="13"/>
      <c r="X6" s="13"/>
      <c r="Y6" s="13"/>
      <c r="Z6" s="13"/>
      <c r="AA6" s="35">
        <f t="shared" ref="AA6:AA26" si="0">AB6+AC6</f>
        <v>1172.8</v>
      </c>
      <c r="AB6" s="35">
        <f t="shared" ref="AB6:AB26" si="1">K6*M6</f>
        <v>703.68</v>
      </c>
      <c r="AC6" s="35">
        <f t="shared" ref="AC6:AC26" si="2">K6*N6</f>
        <v>469.12</v>
      </c>
      <c r="AD6" s="13"/>
    </row>
    <row r="7" s="2" customFormat="1" customHeight="1" spans="1:30">
      <c r="A7" s="13" t="s">
        <v>32</v>
      </c>
      <c r="B7" s="13">
        <v>3</v>
      </c>
      <c r="C7" s="14" t="s">
        <v>45</v>
      </c>
      <c r="D7" s="15" t="s">
        <v>46</v>
      </c>
      <c r="E7" s="15" t="s">
        <v>47</v>
      </c>
      <c r="F7" s="15" t="s">
        <v>48</v>
      </c>
      <c r="G7" s="13" t="s">
        <v>37</v>
      </c>
      <c r="H7" s="13"/>
      <c r="I7" s="31"/>
      <c r="J7" s="31"/>
      <c r="K7" s="13">
        <v>28.21</v>
      </c>
      <c r="L7" s="13">
        <v>40</v>
      </c>
      <c r="M7" s="13">
        <v>24</v>
      </c>
      <c r="N7" s="13">
        <v>16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35">
        <f t="shared" si="0"/>
        <v>1128.4</v>
      </c>
      <c r="AB7" s="35">
        <f t="shared" si="1"/>
        <v>677.04</v>
      </c>
      <c r="AC7" s="35">
        <f t="shared" si="2"/>
        <v>451.36</v>
      </c>
      <c r="AD7" s="13"/>
    </row>
    <row r="8" s="2" customFormat="1" customHeight="1" spans="1:30">
      <c r="A8" s="13" t="s">
        <v>32</v>
      </c>
      <c r="B8" s="13">
        <v>4</v>
      </c>
      <c r="C8" s="14" t="s">
        <v>49</v>
      </c>
      <c r="D8" s="15" t="s">
        <v>50</v>
      </c>
      <c r="E8" s="15" t="s">
        <v>51</v>
      </c>
      <c r="F8" s="15" t="s">
        <v>52</v>
      </c>
      <c r="G8" s="13" t="s">
        <v>37</v>
      </c>
      <c r="H8" s="13"/>
      <c r="I8" s="31"/>
      <c r="J8" s="31"/>
      <c r="K8" s="13">
        <v>29.69</v>
      </c>
      <c r="L8" s="13">
        <v>40</v>
      </c>
      <c r="M8" s="13">
        <v>24</v>
      </c>
      <c r="N8" s="13">
        <v>16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35">
        <f t="shared" si="0"/>
        <v>1187.6</v>
      </c>
      <c r="AB8" s="35">
        <f t="shared" si="1"/>
        <v>712.56</v>
      </c>
      <c r="AC8" s="35">
        <f t="shared" si="2"/>
        <v>475.04</v>
      </c>
      <c r="AD8" s="13"/>
    </row>
    <row r="9" s="2" customFormat="1" customHeight="1" spans="1:30">
      <c r="A9" s="16"/>
      <c r="B9" s="13">
        <v>5</v>
      </c>
      <c r="C9" s="13" t="s">
        <v>38</v>
      </c>
      <c r="D9" s="15" t="s">
        <v>39</v>
      </c>
      <c r="E9" s="15" t="s">
        <v>53</v>
      </c>
      <c r="F9" s="15" t="s">
        <v>54</v>
      </c>
      <c r="G9" s="13" t="s">
        <v>37</v>
      </c>
      <c r="H9" s="13"/>
      <c r="I9" s="31"/>
      <c r="J9" s="31"/>
      <c r="K9" s="13">
        <v>224.48</v>
      </c>
      <c r="L9" s="13">
        <v>10</v>
      </c>
      <c r="M9" s="13">
        <v>6</v>
      </c>
      <c r="N9" s="13">
        <v>4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35">
        <f t="shared" si="0"/>
        <v>2244.8</v>
      </c>
      <c r="AB9" s="35">
        <f t="shared" si="1"/>
        <v>1346.88</v>
      </c>
      <c r="AC9" s="35">
        <f t="shared" si="2"/>
        <v>897.92</v>
      </c>
      <c r="AD9" s="13"/>
    </row>
    <row r="10" s="2" customFormat="1" customHeight="1" spans="1:30">
      <c r="A10" s="39" t="s">
        <v>55</v>
      </c>
      <c r="B10" s="13">
        <v>6</v>
      </c>
      <c r="C10" s="40" t="s">
        <v>56</v>
      </c>
      <c r="D10" s="15" t="s">
        <v>57</v>
      </c>
      <c r="E10" s="15" t="s">
        <v>58</v>
      </c>
      <c r="F10" s="15" t="s">
        <v>59</v>
      </c>
      <c r="G10" s="13" t="s">
        <v>37</v>
      </c>
      <c r="H10" s="13" t="s">
        <v>60</v>
      </c>
      <c r="I10" s="15" t="s">
        <v>61</v>
      </c>
      <c r="J10" s="15" t="s">
        <v>62</v>
      </c>
      <c r="K10" s="13">
        <v>15.13</v>
      </c>
      <c r="L10" s="13">
        <v>40</v>
      </c>
      <c r="M10" s="13">
        <v>24</v>
      </c>
      <c r="N10" s="13">
        <v>16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35">
        <f t="shared" si="0"/>
        <v>605.2</v>
      </c>
      <c r="AB10" s="35">
        <f t="shared" si="1"/>
        <v>363.12</v>
      </c>
      <c r="AC10" s="35">
        <f t="shared" si="2"/>
        <v>242.08</v>
      </c>
      <c r="AD10" s="13"/>
    </row>
    <row r="11" s="2" customFormat="1" customHeight="1" spans="1:30">
      <c r="A11" s="39" t="s">
        <v>55</v>
      </c>
      <c r="B11" s="13">
        <v>7</v>
      </c>
      <c r="C11" s="40" t="s">
        <v>63</v>
      </c>
      <c r="D11" s="15" t="s">
        <v>64</v>
      </c>
      <c r="E11" s="15" t="s">
        <v>65</v>
      </c>
      <c r="F11" s="15" t="s">
        <v>66</v>
      </c>
      <c r="G11" s="13" t="s">
        <v>37</v>
      </c>
      <c r="H11" s="13" t="s">
        <v>60</v>
      </c>
      <c r="I11" s="15" t="s">
        <v>61</v>
      </c>
      <c r="J11" s="15" t="s">
        <v>62</v>
      </c>
      <c r="K11" s="13">
        <v>25.2</v>
      </c>
      <c r="L11" s="13">
        <v>40</v>
      </c>
      <c r="M11" s="13">
        <v>24</v>
      </c>
      <c r="N11" s="13">
        <v>16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35">
        <f t="shared" si="0"/>
        <v>1008</v>
      </c>
      <c r="AB11" s="35">
        <f t="shared" si="1"/>
        <v>604.8</v>
      </c>
      <c r="AC11" s="35">
        <f t="shared" si="2"/>
        <v>403.2</v>
      </c>
      <c r="AD11" s="13"/>
    </row>
    <row r="12" s="3" customFormat="1" customHeight="1" spans="1:30">
      <c r="A12" s="41" t="s">
        <v>67</v>
      </c>
      <c r="B12" s="42"/>
      <c r="C12" s="43"/>
      <c r="D12" s="20"/>
      <c r="E12" s="20"/>
      <c r="F12" s="20"/>
      <c r="G12" s="13"/>
      <c r="H12" s="19"/>
      <c r="I12" s="32"/>
      <c r="J12" s="32"/>
      <c r="K12" s="19">
        <f>SUM(K5:K11)</f>
        <v>381.56</v>
      </c>
      <c r="L12" s="13"/>
      <c r="M12" s="13"/>
      <c r="N12" s="13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36">
        <f>SUM(AA5:AA11)</f>
        <v>8528</v>
      </c>
      <c r="AB12" s="36">
        <f>SUM(AB5:AB11)</f>
        <v>5116.8</v>
      </c>
      <c r="AC12" s="36">
        <f>SUM(AC5:AC11)</f>
        <v>3411.2</v>
      </c>
      <c r="AD12" s="19"/>
    </row>
    <row r="13" s="2" customFormat="1" customHeight="1" spans="1:30">
      <c r="A13" s="16" t="s">
        <v>68</v>
      </c>
      <c r="B13" s="13">
        <v>8</v>
      </c>
      <c r="C13" s="14" t="s">
        <v>69</v>
      </c>
      <c r="D13" s="15" t="s">
        <v>70</v>
      </c>
      <c r="E13" s="15" t="s">
        <v>71</v>
      </c>
      <c r="F13" s="15" t="s">
        <v>72</v>
      </c>
      <c r="G13" s="13" t="s">
        <v>37</v>
      </c>
      <c r="H13" s="13" t="s">
        <v>73</v>
      </c>
      <c r="I13" s="49" t="s">
        <v>74</v>
      </c>
      <c r="J13" s="31">
        <v>13605999453</v>
      </c>
      <c r="K13" s="13">
        <v>25.97</v>
      </c>
      <c r="L13" s="13">
        <v>40</v>
      </c>
      <c r="M13" s="13">
        <v>24</v>
      </c>
      <c r="N13" s="13">
        <v>16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35">
        <f t="shared" si="0"/>
        <v>1038.8</v>
      </c>
      <c r="AB13" s="35">
        <f t="shared" si="1"/>
        <v>623.28</v>
      </c>
      <c r="AC13" s="35">
        <f t="shared" si="2"/>
        <v>415.52</v>
      </c>
      <c r="AD13" s="13"/>
    </row>
    <row r="14" s="2" customFormat="1" customHeight="1" spans="1:30">
      <c r="A14" s="16" t="s">
        <v>68</v>
      </c>
      <c r="B14" s="13">
        <v>9</v>
      </c>
      <c r="C14" s="14" t="s">
        <v>75</v>
      </c>
      <c r="D14" s="15" t="s">
        <v>76</v>
      </c>
      <c r="E14" s="15" t="s">
        <v>77</v>
      </c>
      <c r="F14" s="15" t="s">
        <v>78</v>
      </c>
      <c r="G14" s="13" t="s">
        <v>37</v>
      </c>
      <c r="H14" s="13"/>
      <c r="I14" s="31"/>
      <c r="J14" s="31"/>
      <c r="K14" s="13">
        <v>26.39</v>
      </c>
      <c r="L14" s="13">
        <v>40</v>
      </c>
      <c r="M14" s="13">
        <v>24</v>
      </c>
      <c r="N14" s="13">
        <v>16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35">
        <f t="shared" si="0"/>
        <v>1055.6</v>
      </c>
      <c r="AB14" s="35">
        <f t="shared" si="1"/>
        <v>633.36</v>
      </c>
      <c r="AC14" s="35">
        <f t="shared" si="2"/>
        <v>422.24</v>
      </c>
      <c r="AD14" s="13"/>
    </row>
    <row r="15" s="2" customFormat="1" customHeight="1" spans="1:30">
      <c r="A15" s="16" t="s">
        <v>68</v>
      </c>
      <c r="B15" s="13">
        <v>10</v>
      </c>
      <c r="C15" s="14" t="s">
        <v>79</v>
      </c>
      <c r="D15" s="15" t="s">
        <v>80</v>
      </c>
      <c r="E15" s="15" t="s">
        <v>81</v>
      </c>
      <c r="F15" s="15" t="s">
        <v>82</v>
      </c>
      <c r="G15" s="13" t="s">
        <v>37</v>
      </c>
      <c r="H15" s="13"/>
      <c r="I15" s="31"/>
      <c r="J15" s="31"/>
      <c r="K15" s="13">
        <v>24.4</v>
      </c>
      <c r="L15" s="13">
        <v>40</v>
      </c>
      <c r="M15" s="13">
        <v>24</v>
      </c>
      <c r="N15" s="13">
        <v>16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35">
        <f t="shared" si="0"/>
        <v>976</v>
      </c>
      <c r="AB15" s="35">
        <f t="shared" si="1"/>
        <v>585.6</v>
      </c>
      <c r="AC15" s="35">
        <f t="shared" si="2"/>
        <v>390.4</v>
      </c>
      <c r="AD15" s="13"/>
    </row>
    <row r="16" s="2" customFormat="1" customHeight="1" spans="1:30">
      <c r="A16" s="16" t="s">
        <v>68</v>
      </c>
      <c r="B16" s="13">
        <v>11</v>
      </c>
      <c r="C16" s="17" t="s">
        <v>83</v>
      </c>
      <c r="D16" s="15" t="s">
        <v>84</v>
      </c>
      <c r="E16" s="15" t="s">
        <v>85</v>
      </c>
      <c r="F16" s="15" t="s">
        <v>86</v>
      </c>
      <c r="G16" s="13" t="s">
        <v>37</v>
      </c>
      <c r="H16" s="13"/>
      <c r="I16" s="31"/>
      <c r="J16" s="31"/>
      <c r="K16" s="13">
        <v>25.81</v>
      </c>
      <c r="L16" s="13">
        <v>40</v>
      </c>
      <c r="M16" s="13">
        <v>24</v>
      </c>
      <c r="N16" s="13">
        <v>16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35">
        <f t="shared" si="0"/>
        <v>1032.4</v>
      </c>
      <c r="AB16" s="35">
        <f t="shared" si="1"/>
        <v>619.44</v>
      </c>
      <c r="AC16" s="35">
        <f t="shared" si="2"/>
        <v>412.96</v>
      </c>
      <c r="AD16" s="13"/>
    </row>
    <row r="17" s="2" customFormat="1" customHeight="1" spans="1:30">
      <c r="A17" s="16" t="s">
        <v>68</v>
      </c>
      <c r="B17" s="13">
        <v>12</v>
      </c>
      <c r="C17" s="14" t="s">
        <v>87</v>
      </c>
      <c r="D17" s="15" t="s">
        <v>88</v>
      </c>
      <c r="E17" s="15" t="s">
        <v>89</v>
      </c>
      <c r="F17" s="15" t="s">
        <v>90</v>
      </c>
      <c r="G17" s="13" t="s">
        <v>37</v>
      </c>
      <c r="H17" s="13"/>
      <c r="I17" s="31"/>
      <c r="J17" s="31"/>
      <c r="K17" s="13">
        <v>28.16</v>
      </c>
      <c r="L17" s="13">
        <v>40</v>
      </c>
      <c r="M17" s="13">
        <v>24</v>
      </c>
      <c r="N17" s="13">
        <v>16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35">
        <f t="shared" si="0"/>
        <v>1126.4</v>
      </c>
      <c r="AB17" s="35">
        <f t="shared" si="1"/>
        <v>675.84</v>
      </c>
      <c r="AC17" s="35">
        <f t="shared" si="2"/>
        <v>450.56</v>
      </c>
      <c r="AD17" s="13"/>
    </row>
    <row r="18" s="2" customFormat="1" customHeight="1" spans="1:30">
      <c r="A18" s="17" t="s">
        <v>68</v>
      </c>
      <c r="B18" s="13">
        <v>13</v>
      </c>
      <c r="C18" s="14" t="s">
        <v>91</v>
      </c>
      <c r="D18" s="15" t="s">
        <v>92</v>
      </c>
      <c r="E18" s="15" t="s">
        <v>93</v>
      </c>
      <c r="F18" s="15" t="s">
        <v>94</v>
      </c>
      <c r="G18" s="13" t="s">
        <v>37</v>
      </c>
      <c r="H18" s="13"/>
      <c r="I18" s="31"/>
      <c r="J18" s="31"/>
      <c r="K18" s="13">
        <v>28.43</v>
      </c>
      <c r="L18" s="13">
        <v>40</v>
      </c>
      <c r="M18" s="13">
        <v>24</v>
      </c>
      <c r="N18" s="13">
        <v>16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35">
        <f t="shared" si="0"/>
        <v>1137.2</v>
      </c>
      <c r="AB18" s="35">
        <f t="shared" si="1"/>
        <v>682.32</v>
      </c>
      <c r="AC18" s="35">
        <f t="shared" si="2"/>
        <v>454.88</v>
      </c>
      <c r="AD18" s="13"/>
    </row>
    <row r="19" s="2" customFormat="1" customHeight="1" spans="1:30">
      <c r="A19" s="17" t="s">
        <v>68</v>
      </c>
      <c r="B19" s="13">
        <v>14</v>
      </c>
      <c r="C19" s="14" t="s">
        <v>95</v>
      </c>
      <c r="D19" s="15" t="s">
        <v>96</v>
      </c>
      <c r="E19" s="15" t="s">
        <v>97</v>
      </c>
      <c r="F19" s="15" t="s">
        <v>98</v>
      </c>
      <c r="G19" s="13" t="s">
        <v>37</v>
      </c>
      <c r="H19" s="13"/>
      <c r="I19" s="31"/>
      <c r="J19" s="31"/>
      <c r="K19" s="13">
        <v>23.26</v>
      </c>
      <c r="L19" s="13">
        <v>40</v>
      </c>
      <c r="M19" s="13">
        <v>24</v>
      </c>
      <c r="N19" s="13">
        <v>16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35">
        <f t="shared" si="0"/>
        <v>930.4</v>
      </c>
      <c r="AB19" s="35">
        <f t="shared" si="1"/>
        <v>558.24</v>
      </c>
      <c r="AC19" s="35">
        <f t="shared" si="2"/>
        <v>372.16</v>
      </c>
      <c r="AD19" s="13"/>
    </row>
    <row r="20" s="2" customFormat="1" customHeight="1" spans="1:30">
      <c r="A20" s="18" t="s">
        <v>99</v>
      </c>
      <c r="B20" s="13">
        <v>15</v>
      </c>
      <c r="C20" s="14" t="s">
        <v>100</v>
      </c>
      <c r="D20" s="15" t="s">
        <v>101</v>
      </c>
      <c r="E20" s="15" t="s">
        <v>102</v>
      </c>
      <c r="F20" s="15" t="s">
        <v>103</v>
      </c>
      <c r="G20" s="13" t="s">
        <v>37</v>
      </c>
      <c r="H20" s="13"/>
      <c r="I20" s="31"/>
      <c r="J20" s="31"/>
      <c r="K20" s="13">
        <v>8.91</v>
      </c>
      <c r="L20" s="13">
        <v>40</v>
      </c>
      <c r="M20" s="13">
        <v>24</v>
      </c>
      <c r="N20" s="13">
        <v>16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35">
        <f t="shared" si="0"/>
        <v>356.4</v>
      </c>
      <c r="AB20" s="35">
        <f t="shared" si="1"/>
        <v>213.84</v>
      </c>
      <c r="AC20" s="35">
        <f t="shared" si="2"/>
        <v>142.56</v>
      </c>
      <c r="AD20" s="13"/>
    </row>
    <row r="21" s="2" customFormat="1" customHeight="1" spans="1:30">
      <c r="A21" s="18" t="s">
        <v>104</v>
      </c>
      <c r="B21" s="13">
        <v>16</v>
      </c>
      <c r="C21" s="14" t="s">
        <v>105</v>
      </c>
      <c r="D21" s="15" t="s">
        <v>106</v>
      </c>
      <c r="E21" s="15" t="s">
        <v>107</v>
      </c>
      <c r="F21" s="15" t="s">
        <v>108</v>
      </c>
      <c r="G21" s="13" t="s">
        <v>37</v>
      </c>
      <c r="H21" s="13"/>
      <c r="I21" s="31"/>
      <c r="J21" s="31"/>
      <c r="K21" s="13">
        <v>29.11</v>
      </c>
      <c r="L21" s="13">
        <v>40</v>
      </c>
      <c r="M21" s="13">
        <v>24</v>
      </c>
      <c r="N21" s="13">
        <v>16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35">
        <f t="shared" si="0"/>
        <v>1164.4</v>
      </c>
      <c r="AB21" s="35">
        <f t="shared" si="1"/>
        <v>698.64</v>
      </c>
      <c r="AC21" s="35">
        <f t="shared" si="2"/>
        <v>465.76</v>
      </c>
      <c r="AD21" s="13"/>
    </row>
    <row r="22" s="3" customFormat="1" customHeight="1" spans="1:30">
      <c r="A22" s="41" t="s">
        <v>109</v>
      </c>
      <c r="B22" s="42"/>
      <c r="C22" s="43"/>
      <c r="D22" s="20"/>
      <c r="E22" s="20"/>
      <c r="F22" s="20"/>
      <c r="G22" s="19"/>
      <c r="H22" s="19"/>
      <c r="I22" s="32"/>
      <c r="J22" s="32"/>
      <c r="K22" s="19">
        <f>SUM(K13:K21)</f>
        <v>220.44</v>
      </c>
      <c r="L22" s="13"/>
      <c r="M22" s="13"/>
      <c r="N22" s="13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6">
        <f>SUM(AA13:AA21)</f>
        <v>8817.6</v>
      </c>
      <c r="AB22" s="36">
        <f>SUM(AB13:AB21)</f>
        <v>5290.56</v>
      </c>
      <c r="AC22" s="36">
        <f>SUM(AC13:AC21)</f>
        <v>3527.04</v>
      </c>
      <c r="AD22" s="19"/>
    </row>
    <row r="23" s="2" customFormat="1" customHeight="1" spans="1:30">
      <c r="A23" s="18" t="s">
        <v>110</v>
      </c>
      <c r="B23" s="13">
        <v>17</v>
      </c>
      <c r="C23" s="14" t="s">
        <v>111</v>
      </c>
      <c r="D23" s="15" t="s">
        <v>112</v>
      </c>
      <c r="E23" s="15" t="s">
        <v>113</v>
      </c>
      <c r="F23" s="15" t="s">
        <v>114</v>
      </c>
      <c r="G23" s="13" t="s">
        <v>37</v>
      </c>
      <c r="H23" s="13" t="s">
        <v>60</v>
      </c>
      <c r="I23" s="15" t="s">
        <v>61</v>
      </c>
      <c r="J23" s="15" t="s">
        <v>62</v>
      </c>
      <c r="K23" s="13">
        <v>25.55</v>
      </c>
      <c r="L23" s="13">
        <v>40</v>
      </c>
      <c r="M23" s="13">
        <v>24</v>
      </c>
      <c r="N23" s="13">
        <v>16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35">
        <f t="shared" si="0"/>
        <v>1022</v>
      </c>
      <c r="AB23" s="35">
        <f t="shared" si="1"/>
        <v>613.2</v>
      </c>
      <c r="AC23" s="35">
        <f t="shared" si="2"/>
        <v>408.8</v>
      </c>
      <c r="AD23" s="13"/>
    </row>
    <row r="24" s="2" customFormat="1" customHeight="1" spans="1:30">
      <c r="A24" s="18" t="s">
        <v>110</v>
      </c>
      <c r="B24" s="13">
        <v>18</v>
      </c>
      <c r="C24" s="14" t="s">
        <v>115</v>
      </c>
      <c r="D24" s="15" t="s">
        <v>116</v>
      </c>
      <c r="E24" s="15" t="s">
        <v>117</v>
      </c>
      <c r="F24" s="15" t="s">
        <v>118</v>
      </c>
      <c r="G24" s="13" t="s">
        <v>37</v>
      </c>
      <c r="H24" s="13" t="s">
        <v>60</v>
      </c>
      <c r="I24" s="15" t="s">
        <v>61</v>
      </c>
      <c r="J24" s="15" t="s">
        <v>62</v>
      </c>
      <c r="K24" s="13">
        <v>20.09</v>
      </c>
      <c r="L24" s="13">
        <v>40</v>
      </c>
      <c r="M24" s="13">
        <v>24</v>
      </c>
      <c r="N24" s="13">
        <v>16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35">
        <f t="shared" si="0"/>
        <v>803.6</v>
      </c>
      <c r="AB24" s="35">
        <f t="shared" si="1"/>
        <v>482.16</v>
      </c>
      <c r="AC24" s="35">
        <f t="shared" si="2"/>
        <v>321.44</v>
      </c>
      <c r="AD24" s="13"/>
    </row>
    <row r="25" s="2" customFormat="1" customHeight="1" spans="1:30">
      <c r="A25" s="18" t="s">
        <v>110</v>
      </c>
      <c r="B25" s="13">
        <v>19</v>
      </c>
      <c r="C25" s="14" t="s">
        <v>119</v>
      </c>
      <c r="D25" s="15" t="s">
        <v>120</v>
      </c>
      <c r="E25" s="15" t="s">
        <v>121</v>
      </c>
      <c r="F25" s="15" t="s">
        <v>122</v>
      </c>
      <c r="G25" s="13" t="s">
        <v>37</v>
      </c>
      <c r="H25" s="13" t="s">
        <v>60</v>
      </c>
      <c r="I25" s="15" t="s">
        <v>61</v>
      </c>
      <c r="J25" s="15" t="s">
        <v>62</v>
      </c>
      <c r="K25" s="13">
        <v>29.1</v>
      </c>
      <c r="L25" s="13">
        <v>40</v>
      </c>
      <c r="M25" s="13">
        <v>24</v>
      </c>
      <c r="N25" s="13">
        <v>16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35">
        <f t="shared" si="0"/>
        <v>1164</v>
      </c>
      <c r="AB25" s="35">
        <f t="shared" si="1"/>
        <v>698.4</v>
      </c>
      <c r="AC25" s="35">
        <f t="shared" si="2"/>
        <v>465.6</v>
      </c>
      <c r="AD25" s="13"/>
    </row>
    <row r="26" s="3" customFormat="1" customHeight="1" spans="1:30">
      <c r="A26" s="41" t="s">
        <v>123</v>
      </c>
      <c r="B26" s="42"/>
      <c r="C26" s="43"/>
      <c r="D26" s="20"/>
      <c r="E26" s="20"/>
      <c r="F26" s="20"/>
      <c r="G26" s="19"/>
      <c r="H26" s="19"/>
      <c r="I26" s="32"/>
      <c r="J26" s="32"/>
      <c r="K26" s="19">
        <f>SUM(K23:K25)</f>
        <v>74.74</v>
      </c>
      <c r="L26" s="13"/>
      <c r="M26" s="13"/>
      <c r="N26" s="13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6">
        <f>SUM(AA23:AA25)</f>
        <v>2989.6</v>
      </c>
      <c r="AB26" s="36">
        <f>SUM(AB23:AB25)</f>
        <v>1793.76</v>
      </c>
      <c r="AC26" s="36">
        <f>SUM(AC23:AC25)</f>
        <v>1195.84</v>
      </c>
      <c r="AD26" s="19"/>
    </row>
    <row r="27" s="3" customFormat="1" customHeight="1" spans="1:30">
      <c r="A27" s="19" t="s">
        <v>124</v>
      </c>
      <c r="B27" s="19"/>
      <c r="C27" s="19"/>
      <c r="D27" s="20"/>
      <c r="E27" s="20"/>
      <c r="F27" s="20"/>
      <c r="G27" s="19"/>
      <c r="H27" s="19"/>
      <c r="I27" s="32"/>
      <c r="J27" s="32"/>
      <c r="K27" s="19">
        <f>K12+K22+K26</f>
        <v>676.74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>
        <f>AA12+AA22+AA26</f>
        <v>20335.2</v>
      </c>
      <c r="AB27" s="19">
        <f>AB12+AB22+AB26</f>
        <v>12201.12</v>
      </c>
      <c r="AC27" s="19">
        <f>AC12+AC22+AC26</f>
        <v>8134.08</v>
      </c>
      <c r="AD27" s="19"/>
    </row>
    <row r="28" ht="83" customHeight="1" spans="1:30">
      <c r="A28" s="26" t="s">
        <v>125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ht="130" customHeight="1" spans="1:30">
      <c r="A29" s="28" t="s">
        <v>126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 t="s">
        <v>127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</sheetData>
  <mergeCells count="34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12:C12"/>
    <mergeCell ref="A22:C22"/>
    <mergeCell ref="A26:C26"/>
    <mergeCell ref="A27:C27"/>
    <mergeCell ref="A28:AD28"/>
    <mergeCell ref="A29:M29"/>
    <mergeCell ref="N29:AD29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S3:S4"/>
    <mergeCell ref="T3:T4"/>
    <mergeCell ref="AA3:AA4"/>
    <mergeCell ref="AD2:AD4"/>
  </mergeCells>
  <pageMargins left="0.786805555555556" right="0.590277777777778" top="0.708333333333333" bottom="0.708333333333333" header="0.5" footer="0.302777777777778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9"/>
  <sheetViews>
    <sheetView tabSelected="1" topLeftCell="A16" workbookViewId="0">
      <selection activeCell="E26" sqref="E26"/>
    </sheetView>
  </sheetViews>
  <sheetFormatPr defaultColWidth="9" defaultRowHeight="24" customHeight="1"/>
  <cols>
    <col min="1" max="1" width="5.775" style="5" customWidth="1"/>
    <col min="2" max="2" width="3.375" style="5" customWidth="1"/>
    <col min="3" max="3" width="6.625" style="5" customWidth="1"/>
    <col min="4" max="4" width="20" style="6" customWidth="1"/>
    <col min="5" max="5" width="19.5" style="6" customWidth="1"/>
    <col min="6" max="6" width="11.375" style="6" customWidth="1"/>
    <col min="7" max="7" width="4.75" style="5" customWidth="1"/>
    <col min="8" max="8" width="6.75" style="5" customWidth="1"/>
    <col min="9" max="9" width="18" style="7" customWidth="1"/>
    <col min="10" max="10" width="13.375" style="7" customWidth="1"/>
    <col min="11" max="18" width="2" style="5" customWidth="1"/>
    <col min="19" max="19" width="6.625" style="5" customWidth="1"/>
    <col min="20" max="22" width="3.875" style="2" customWidth="1"/>
    <col min="23" max="26" width="2.875" style="5" customWidth="1"/>
    <col min="27" max="27" width="7.625" style="8" customWidth="1"/>
    <col min="28" max="29" width="8.5" style="8" customWidth="1"/>
    <col min="30" max="30" width="10" style="5" customWidth="1"/>
    <col min="31" max="16384" width="9" style="5"/>
  </cols>
  <sheetData>
    <row r="1" ht="37" customHeight="1" spans="1:30">
      <c r="A1" s="9" t="s">
        <v>0</v>
      </c>
      <c r="B1" s="9"/>
      <c r="C1" s="9"/>
      <c r="D1" s="10"/>
      <c r="E1" s="10"/>
      <c r="F1" s="10"/>
      <c r="G1" s="9"/>
      <c r="H1" s="9"/>
      <c r="I1" s="29"/>
      <c r="J1" s="2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33"/>
      <c r="AB1" s="33"/>
      <c r="AC1" s="33"/>
      <c r="AD1" s="9"/>
    </row>
    <row r="2" s="1" customFormat="1" customHeight="1" spans="1:30">
      <c r="A2" s="11" t="s">
        <v>1</v>
      </c>
      <c r="B2" s="11" t="s">
        <v>2</v>
      </c>
      <c r="C2" s="11" t="s">
        <v>3</v>
      </c>
      <c r="D2" s="12"/>
      <c r="E2" s="12"/>
      <c r="F2" s="12"/>
      <c r="G2" s="11"/>
      <c r="H2" s="11" t="s">
        <v>4</v>
      </c>
      <c r="I2" s="30"/>
      <c r="J2" s="30"/>
      <c r="K2" s="11" t="s">
        <v>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4"/>
      <c r="AB2" s="34"/>
      <c r="AC2" s="34"/>
      <c r="AD2" s="11" t="s">
        <v>6</v>
      </c>
    </row>
    <row r="3" s="1" customFormat="1" customHeight="1" spans="1:30">
      <c r="A3" s="11"/>
      <c r="B3" s="11"/>
      <c r="C3" s="11" t="s">
        <v>7</v>
      </c>
      <c r="D3" s="12" t="s">
        <v>8</v>
      </c>
      <c r="E3" s="12" t="s">
        <v>9</v>
      </c>
      <c r="F3" s="12" t="s">
        <v>10</v>
      </c>
      <c r="G3" s="11" t="s">
        <v>11</v>
      </c>
      <c r="H3" s="11" t="s">
        <v>7</v>
      </c>
      <c r="I3" s="30" t="s">
        <v>8</v>
      </c>
      <c r="J3" s="30" t="s">
        <v>10</v>
      </c>
      <c r="K3" s="11" t="s">
        <v>12</v>
      </c>
      <c r="L3" s="11" t="s">
        <v>13</v>
      </c>
      <c r="M3" s="11" t="s">
        <v>14</v>
      </c>
      <c r="N3" s="11"/>
      <c r="O3" s="11" t="s">
        <v>15</v>
      </c>
      <c r="P3" s="11" t="s">
        <v>16</v>
      </c>
      <c r="Q3" s="13" t="s">
        <v>14</v>
      </c>
      <c r="R3" s="13"/>
      <c r="S3" s="11" t="s">
        <v>17</v>
      </c>
      <c r="T3" s="11" t="s">
        <v>18</v>
      </c>
      <c r="U3" s="11" t="s">
        <v>14</v>
      </c>
      <c r="V3" s="11"/>
      <c r="W3" s="11"/>
      <c r="X3" s="11"/>
      <c r="Y3" s="11" t="s">
        <v>14</v>
      </c>
      <c r="Z3" s="11"/>
      <c r="AA3" s="11" t="s">
        <v>19</v>
      </c>
      <c r="AB3" s="11" t="s">
        <v>14</v>
      </c>
      <c r="AC3" s="11"/>
      <c r="AD3" s="11"/>
    </row>
    <row r="4" s="2" customFormat="1" customHeight="1" spans="1:30">
      <c r="A4" s="11"/>
      <c r="B4" s="11"/>
      <c r="C4" s="11"/>
      <c r="D4" s="12"/>
      <c r="E4" s="12"/>
      <c r="F4" s="12"/>
      <c r="G4" s="11"/>
      <c r="H4" s="11"/>
      <c r="I4" s="30"/>
      <c r="J4" s="30"/>
      <c r="K4" s="11"/>
      <c r="L4" s="11"/>
      <c r="M4" s="11" t="s">
        <v>20</v>
      </c>
      <c r="N4" s="11" t="s">
        <v>21</v>
      </c>
      <c r="O4" s="11"/>
      <c r="P4" s="11"/>
      <c r="Q4" s="13" t="s">
        <v>22</v>
      </c>
      <c r="R4" s="13" t="s">
        <v>23</v>
      </c>
      <c r="S4" s="13"/>
      <c r="T4" s="13"/>
      <c r="U4" s="11" t="s">
        <v>24</v>
      </c>
      <c r="V4" s="11" t="s">
        <v>25</v>
      </c>
      <c r="W4" s="13" t="s">
        <v>26</v>
      </c>
      <c r="X4" s="13" t="s">
        <v>27</v>
      </c>
      <c r="Y4" s="13" t="s">
        <v>28</v>
      </c>
      <c r="Z4" s="13" t="s">
        <v>29</v>
      </c>
      <c r="AA4" s="11"/>
      <c r="AB4" s="11" t="s">
        <v>30</v>
      </c>
      <c r="AC4" s="11" t="s">
        <v>31</v>
      </c>
      <c r="AD4" s="11"/>
    </row>
    <row r="5" s="2" customFormat="1" customHeight="1" spans="1:30">
      <c r="A5" s="13" t="s">
        <v>99</v>
      </c>
      <c r="B5" s="13">
        <v>1</v>
      </c>
      <c r="C5" s="14" t="s">
        <v>128</v>
      </c>
      <c r="D5" s="15" t="s">
        <v>129</v>
      </c>
      <c r="E5" s="15" t="s">
        <v>130</v>
      </c>
      <c r="F5" s="15" t="s">
        <v>131</v>
      </c>
      <c r="G5" s="13" t="s">
        <v>37</v>
      </c>
      <c r="H5" s="13" t="s">
        <v>60</v>
      </c>
      <c r="I5" s="15" t="s">
        <v>61</v>
      </c>
      <c r="J5" s="15" t="s">
        <v>62</v>
      </c>
      <c r="K5" s="13"/>
      <c r="L5" s="13"/>
      <c r="M5" s="13"/>
      <c r="N5" s="13"/>
      <c r="O5" s="13"/>
      <c r="P5" s="13"/>
      <c r="Q5" s="13"/>
      <c r="R5" s="13"/>
      <c r="S5" s="14">
        <v>20.26</v>
      </c>
      <c r="T5" s="16" t="s">
        <v>132</v>
      </c>
      <c r="U5" s="16" t="s">
        <v>133</v>
      </c>
      <c r="V5" s="16" t="s">
        <v>134</v>
      </c>
      <c r="W5" s="13"/>
      <c r="X5" s="13"/>
      <c r="Y5" s="13"/>
      <c r="Z5" s="13"/>
      <c r="AA5" s="35">
        <f t="shared" ref="AA5:AA17" si="0">AB5+AC5</f>
        <v>405.2</v>
      </c>
      <c r="AB5" s="35">
        <f t="shared" ref="AB5:AB17" si="1">S5*U5</f>
        <v>243.12</v>
      </c>
      <c r="AC5" s="35">
        <f t="shared" ref="AC5:AC17" si="2">S5*V5</f>
        <v>162.08</v>
      </c>
      <c r="AD5" s="13"/>
    </row>
    <row r="6" s="2" customFormat="1" customHeight="1" spans="1:30">
      <c r="A6" s="13" t="s">
        <v>99</v>
      </c>
      <c r="B6" s="13">
        <v>2</v>
      </c>
      <c r="C6" s="14" t="s">
        <v>135</v>
      </c>
      <c r="D6" s="15" t="s">
        <v>136</v>
      </c>
      <c r="E6" s="15" t="s">
        <v>137</v>
      </c>
      <c r="F6" s="15" t="s">
        <v>138</v>
      </c>
      <c r="G6" s="13" t="s">
        <v>37</v>
      </c>
      <c r="H6" s="13"/>
      <c r="I6" s="15"/>
      <c r="J6" s="15"/>
      <c r="K6" s="13"/>
      <c r="L6" s="13"/>
      <c r="M6" s="13"/>
      <c r="N6" s="13"/>
      <c r="O6" s="13"/>
      <c r="P6" s="13"/>
      <c r="Q6" s="13"/>
      <c r="R6" s="13"/>
      <c r="S6" s="14">
        <v>14.59</v>
      </c>
      <c r="T6" s="16" t="s">
        <v>132</v>
      </c>
      <c r="U6" s="16" t="s">
        <v>133</v>
      </c>
      <c r="V6" s="16" t="s">
        <v>134</v>
      </c>
      <c r="W6" s="13"/>
      <c r="X6" s="13"/>
      <c r="Y6" s="13"/>
      <c r="Z6" s="13"/>
      <c r="AA6" s="35">
        <f t="shared" si="0"/>
        <v>291.8</v>
      </c>
      <c r="AB6" s="35">
        <f t="shared" si="1"/>
        <v>175.08</v>
      </c>
      <c r="AC6" s="35">
        <f t="shared" si="2"/>
        <v>116.72</v>
      </c>
      <c r="AD6" s="13"/>
    </row>
    <row r="7" s="2" customFormat="1" customHeight="1" spans="1:30">
      <c r="A7" s="16" t="s">
        <v>68</v>
      </c>
      <c r="B7" s="13">
        <v>3</v>
      </c>
      <c r="C7" s="14" t="s">
        <v>91</v>
      </c>
      <c r="D7" s="15" t="s">
        <v>92</v>
      </c>
      <c r="E7" s="15" t="s">
        <v>93</v>
      </c>
      <c r="F7" s="15" t="s">
        <v>139</v>
      </c>
      <c r="G7" s="13"/>
      <c r="H7" s="13"/>
      <c r="I7" s="31"/>
      <c r="J7" s="31"/>
      <c r="K7" s="13"/>
      <c r="L7" s="13"/>
      <c r="M7" s="13"/>
      <c r="N7" s="13"/>
      <c r="O7" s="13"/>
      <c r="P7" s="13"/>
      <c r="Q7" s="13"/>
      <c r="R7" s="13"/>
      <c r="S7" s="13">
        <v>28.33</v>
      </c>
      <c r="T7" s="13">
        <v>20</v>
      </c>
      <c r="U7" s="13">
        <v>12</v>
      </c>
      <c r="V7" s="13">
        <v>8</v>
      </c>
      <c r="W7" s="13"/>
      <c r="X7" s="13"/>
      <c r="Y7" s="13"/>
      <c r="Z7" s="13"/>
      <c r="AA7" s="35">
        <f t="shared" si="0"/>
        <v>566.6</v>
      </c>
      <c r="AB7" s="35">
        <f t="shared" si="1"/>
        <v>339.96</v>
      </c>
      <c r="AC7" s="35">
        <f t="shared" si="2"/>
        <v>226.64</v>
      </c>
      <c r="AD7" s="13"/>
    </row>
    <row r="8" s="2" customFormat="1" customHeight="1" spans="1:30">
      <c r="A8" s="16" t="s">
        <v>68</v>
      </c>
      <c r="B8" s="13">
        <v>4</v>
      </c>
      <c r="C8" s="14" t="s">
        <v>83</v>
      </c>
      <c r="D8" s="15" t="s">
        <v>84</v>
      </c>
      <c r="E8" s="15" t="s">
        <v>140</v>
      </c>
      <c r="F8" s="15" t="s">
        <v>86</v>
      </c>
      <c r="G8" s="13"/>
      <c r="H8" s="13"/>
      <c r="I8" s="31"/>
      <c r="J8" s="31"/>
      <c r="K8" s="13"/>
      <c r="L8" s="13"/>
      <c r="M8" s="13"/>
      <c r="N8" s="13"/>
      <c r="O8" s="13"/>
      <c r="P8" s="13"/>
      <c r="Q8" s="13"/>
      <c r="R8" s="13"/>
      <c r="S8" s="13">
        <v>23.07</v>
      </c>
      <c r="T8" s="13">
        <v>20</v>
      </c>
      <c r="U8" s="13">
        <v>12</v>
      </c>
      <c r="V8" s="13">
        <v>8</v>
      </c>
      <c r="W8" s="13"/>
      <c r="X8" s="13"/>
      <c r="Y8" s="13"/>
      <c r="Z8" s="13"/>
      <c r="AA8" s="35">
        <f t="shared" si="0"/>
        <v>461.4</v>
      </c>
      <c r="AB8" s="35">
        <f t="shared" si="1"/>
        <v>276.84</v>
      </c>
      <c r="AC8" s="35">
        <f t="shared" si="2"/>
        <v>184.56</v>
      </c>
      <c r="AD8" s="13"/>
    </row>
    <row r="9" s="2" customFormat="1" customHeight="1" spans="1:30">
      <c r="A9" s="16" t="s">
        <v>141</v>
      </c>
      <c r="B9" s="13">
        <v>5</v>
      </c>
      <c r="C9" s="14" t="s">
        <v>142</v>
      </c>
      <c r="D9" s="15" t="s">
        <v>143</v>
      </c>
      <c r="E9" s="15" t="s">
        <v>144</v>
      </c>
      <c r="F9" s="15" t="s">
        <v>145</v>
      </c>
      <c r="G9" s="13"/>
      <c r="H9" s="13"/>
      <c r="I9" s="31"/>
      <c r="J9" s="31"/>
      <c r="K9" s="13"/>
      <c r="L9" s="13"/>
      <c r="M9" s="13"/>
      <c r="N9" s="13"/>
      <c r="O9" s="13"/>
      <c r="P9" s="13"/>
      <c r="Q9" s="13"/>
      <c r="R9" s="13"/>
      <c r="S9" s="13">
        <v>17.87</v>
      </c>
      <c r="T9" s="13">
        <v>20</v>
      </c>
      <c r="U9" s="13">
        <v>12</v>
      </c>
      <c r="V9" s="13">
        <v>8</v>
      </c>
      <c r="W9" s="13"/>
      <c r="X9" s="13"/>
      <c r="Y9" s="13"/>
      <c r="Z9" s="13"/>
      <c r="AA9" s="35">
        <f t="shared" si="0"/>
        <v>357.4</v>
      </c>
      <c r="AB9" s="35">
        <f t="shared" si="1"/>
        <v>214.44</v>
      </c>
      <c r="AC9" s="35">
        <f t="shared" si="2"/>
        <v>142.96</v>
      </c>
      <c r="AD9" s="13"/>
    </row>
    <row r="10" s="2" customFormat="1" customHeight="1" spans="1:30">
      <c r="A10" s="16" t="s">
        <v>141</v>
      </c>
      <c r="B10" s="13">
        <v>6</v>
      </c>
      <c r="C10" s="14" t="s">
        <v>146</v>
      </c>
      <c r="D10" s="15" t="s">
        <v>147</v>
      </c>
      <c r="E10" s="15" t="s">
        <v>148</v>
      </c>
      <c r="F10" s="15" t="s">
        <v>149</v>
      </c>
      <c r="G10" s="13"/>
      <c r="H10" s="13"/>
      <c r="I10" s="31"/>
      <c r="J10" s="31"/>
      <c r="K10" s="13"/>
      <c r="L10" s="13"/>
      <c r="M10" s="13"/>
      <c r="N10" s="13"/>
      <c r="O10" s="13"/>
      <c r="P10" s="13"/>
      <c r="Q10" s="13"/>
      <c r="R10" s="13"/>
      <c r="S10" s="13">
        <v>17.13</v>
      </c>
      <c r="T10" s="13">
        <v>20</v>
      </c>
      <c r="U10" s="13">
        <v>12</v>
      </c>
      <c r="V10" s="13">
        <v>8</v>
      </c>
      <c r="W10" s="13"/>
      <c r="X10" s="13"/>
      <c r="Y10" s="13"/>
      <c r="Z10" s="13"/>
      <c r="AA10" s="35">
        <f t="shared" si="0"/>
        <v>342.6</v>
      </c>
      <c r="AB10" s="35">
        <f t="shared" si="1"/>
        <v>205.56</v>
      </c>
      <c r="AC10" s="35">
        <f t="shared" si="2"/>
        <v>137.04</v>
      </c>
      <c r="AD10" s="13"/>
    </row>
    <row r="11" s="2" customFormat="1" customHeight="1" spans="1:30">
      <c r="A11" s="16" t="s">
        <v>141</v>
      </c>
      <c r="B11" s="13">
        <v>7</v>
      </c>
      <c r="C11" s="14" t="s">
        <v>150</v>
      </c>
      <c r="D11" s="15" t="s">
        <v>151</v>
      </c>
      <c r="E11" s="15" t="s">
        <v>152</v>
      </c>
      <c r="F11" s="15" t="s">
        <v>153</v>
      </c>
      <c r="G11" s="13"/>
      <c r="H11" s="13"/>
      <c r="I11" s="31"/>
      <c r="J11" s="31"/>
      <c r="K11" s="13"/>
      <c r="L11" s="13"/>
      <c r="M11" s="13"/>
      <c r="N11" s="13"/>
      <c r="O11" s="13"/>
      <c r="P11" s="13"/>
      <c r="Q11" s="13"/>
      <c r="R11" s="13"/>
      <c r="S11" s="13">
        <v>26.48</v>
      </c>
      <c r="T11" s="13">
        <v>20</v>
      </c>
      <c r="U11" s="13">
        <v>12</v>
      </c>
      <c r="V11" s="13">
        <v>8</v>
      </c>
      <c r="W11" s="13"/>
      <c r="X11" s="13"/>
      <c r="Y11" s="13"/>
      <c r="Z11" s="13"/>
      <c r="AA11" s="35">
        <f t="shared" si="0"/>
        <v>529.6</v>
      </c>
      <c r="AB11" s="35">
        <f t="shared" si="1"/>
        <v>317.76</v>
      </c>
      <c r="AC11" s="35">
        <f t="shared" si="2"/>
        <v>211.84</v>
      </c>
      <c r="AD11" s="13"/>
    </row>
    <row r="12" s="2" customFormat="1" customHeight="1" spans="1:30">
      <c r="A12" s="16" t="s">
        <v>141</v>
      </c>
      <c r="B12" s="13">
        <v>8</v>
      </c>
      <c r="C12" s="14" t="s">
        <v>154</v>
      </c>
      <c r="D12" s="15" t="s">
        <v>155</v>
      </c>
      <c r="E12" s="15" t="s">
        <v>156</v>
      </c>
      <c r="F12" s="15" t="s">
        <v>157</v>
      </c>
      <c r="G12" s="13"/>
      <c r="H12" s="13"/>
      <c r="I12" s="31"/>
      <c r="J12" s="31"/>
      <c r="K12" s="13"/>
      <c r="L12" s="13"/>
      <c r="M12" s="13"/>
      <c r="N12" s="13"/>
      <c r="O12" s="13"/>
      <c r="P12" s="13"/>
      <c r="Q12" s="13"/>
      <c r="R12" s="13"/>
      <c r="S12" s="13">
        <v>15.94</v>
      </c>
      <c r="T12" s="13">
        <v>20</v>
      </c>
      <c r="U12" s="13">
        <v>12</v>
      </c>
      <c r="V12" s="13">
        <v>8</v>
      </c>
      <c r="W12" s="13"/>
      <c r="X12" s="13"/>
      <c r="Y12" s="13"/>
      <c r="Z12" s="13"/>
      <c r="AA12" s="35">
        <f t="shared" si="0"/>
        <v>318.8</v>
      </c>
      <c r="AB12" s="35">
        <f t="shared" si="1"/>
        <v>191.28</v>
      </c>
      <c r="AC12" s="35">
        <f t="shared" si="2"/>
        <v>127.52</v>
      </c>
      <c r="AD12" s="13"/>
    </row>
    <row r="13" s="2" customFormat="1" customHeight="1" spans="1:30">
      <c r="A13" s="16" t="s">
        <v>141</v>
      </c>
      <c r="B13" s="13">
        <v>9</v>
      </c>
      <c r="C13" s="14" t="s">
        <v>158</v>
      </c>
      <c r="D13" s="15" t="s">
        <v>159</v>
      </c>
      <c r="E13" s="15" t="s">
        <v>160</v>
      </c>
      <c r="F13" s="15"/>
      <c r="G13" s="13"/>
      <c r="H13" s="13"/>
      <c r="I13" s="31"/>
      <c r="J13" s="31"/>
      <c r="K13" s="13"/>
      <c r="L13" s="13"/>
      <c r="M13" s="13"/>
      <c r="N13" s="13"/>
      <c r="O13" s="13"/>
      <c r="P13" s="13"/>
      <c r="Q13" s="13"/>
      <c r="R13" s="13"/>
      <c r="S13" s="13">
        <v>19.94</v>
      </c>
      <c r="T13" s="13">
        <v>20</v>
      </c>
      <c r="U13" s="13">
        <v>12</v>
      </c>
      <c r="V13" s="13">
        <v>8</v>
      </c>
      <c r="W13" s="13"/>
      <c r="X13" s="13"/>
      <c r="Y13" s="13"/>
      <c r="Z13" s="13"/>
      <c r="AA13" s="35">
        <f t="shared" si="0"/>
        <v>398.8</v>
      </c>
      <c r="AB13" s="35">
        <f t="shared" si="1"/>
        <v>239.28</v>
      </c>
      <c r="AC13" s="35">
        <f t="shared" si="2"/>
        <v>159.52</v>
      </c>
      <c r="AD13" s="13"/>
    </row>
    <row r="14" s="2" customFormat="1" customHeight="1" spans="1:30">
      <c r="A14" s="14" t="s">
        <v>161</v>
      </c>
      <c r="B14" s="13">
        <v>10</v>
      </c>
      <c r="C14" s="17" t="s">
        <v>162</v>
      </c>
      <c r="D14" s="15" t="s">
        <v>163</v>
      </c>
      <c r="E14" s="15" t="s">
        <v>164</v>
      </c>
      <c r="F14" s="15" t="s">
        <v>103</v>
      </c>
      <c r="G14" s="13"/>
      <c r="H14" s="13"/>
      <c r="I14" s="31"/>
      <c r="J14" s="31"/>
      <c r="K14" s="13"/>
      <c r="L14" s="13"/>
      <c r="M14" s="13"/>
      <c r="N14" s="13"/>
      <c r="O14" s="13"/>
      <c r="P14" s="13"/>
      <c r="Q14" s="13"/>
      <c r="R14" s="13"/>
      <c r="S14" s="13">
        <v>22.22</v>
      </c>
      <c r="T14" s="13">
        <v>20</v>
      </c>
      <c r="U14" s="13">
        <v>12</v>
      </c>
      <c r="V14" s="13">
        <v>8</v>
      </c>
      <c r="W14" s="13"/>
      <c r="X14" s="13"/>
      <c r="Y14" s="13"/>
      <c r="Z14" s="13"/>
      <c r="AA14" s="35">
        <f t="shared" si="0"/>
        <v>444.4</v>
      </c>
      <c r="AB14" s="35">
        <f t="shared" si="1"/>
        <v>266.64</v>
      </c>
      <c r="AC14" s="35">
        <f t="shared" si="2"/>
        <v>177.76</v>
      </c>
      <c r="AD14" s="13"/>
    </row>
    <row r="15" s="2" customFormat="1" customHeight="1" spans="1:30">
      <c r="A15" s="17" t="s">
        <v>161</v>
      </c>
      <c r="B15" s="13">
        <v>11</v>
      </c>
      <c r="C15" s="14" t="s">
        <v>165</v>
      </c>
      <c r="D15" s="15" t="s">
        <v>166</v>
      </c>
      <c r="E15" s="15" t="s">
        <v>167</v>
      </c>
      <c r="F15" s="15" t="s">
        <v>168</v>
      </c>
      <c r="G15" s="13"/>
      <c r="H15" s="13"/>
      <c r="I15" s="31"/>
      <c r="J15" s="31"/>
      <c r="K15" s="13"/>
      <c r="L15" s="13"/>
      <c r="M15" s="13"/>
      <c r="N15" s="13"/>
      <c r="O15" s="13"/>
      <c r="P15" s="13"/>
      <c r="Q15" s="13"/>
      <c r="R15" s="13"/>
      <c r="S15" s="13">
        <v>28.39</v>
      </c>
      <c r="T15" s="13">
        <v>20</v>
      </c>
      <c r="U15" s="13">
        <v>12</v>
      </c>
      <c r="V15" s="13">
        <v>8</v>
      </c>
      <c r="W15" s="13"/>
      <c r="X15" s="13"/>
      <c r="Y15" s="13"/>
      <c r="Z15" s="13"/>
      <c r="AA15" s="35">
        <f t="shared" si="0"/>
        <v>567.8</v>
      </c>
      <c r="AB15" s="35">
        <f t="shared" si="1"/>
        <v>340.68</v>
      </c>
      <c r="AC15" s="35">
        <f t="shared" si="2"/>
        <v>227.12</v>
      </c>
      <c r="AD15" s="13"/>
    </row>
    <row r="16" s="2" customFormat="1" customHeight="1" spans="1:30">
      <c r="A16" s="17" t="s">
        <v>161</v>
      </c>
      <c r="B16" s="13">
        <v>12</v>
      </c>
      <c r="C16" s="14" t="s">
        <v>169</v>
      </c>
      <c r="D16" s="15" t="s">
        <v>170</v>
      </c>
      <c r="E16" s="15" t="s">
        <v>171</v>
      </c>
      <c r="F16" s="15" t="s">
        <v>172</v>
      </c>
      <c r="G16" s="13"/>
      <c r="H16" s="13"/>
      <c r="I16" s="31"/>
      <c r="J16" s="31"/>
      <c r="K16" s="13"/>
      <c r="L16" s="13"/>
      <c r="M16" s="13"/>
      <c r="N16" s="13"/>
      <c r="O16" s="13"/>
      <c r="P16" s="13"/>
      <c r="Q16" s="13"/>
      <c r="R16" s="13"/>
      <c r="S16" s="13">
        <v>29.65</v>
      </c>
      <c r="T16" s="13">
        <v>20</v>
      </c>
      <c r="U16" s="13">
        <v>12</v>
      </c>
      <c r="V16" s="13">
        <v>8</v>
      </c>
      <c r="W16" s="13"/>
      <c r="X16" s="13"/>
      <c r="Y16" s="13"/>
      <c r="Z16" s="13"/>
      <c r="AA16" s="35">
        <f t="shared" si="0"/>
        <v>593</v>
      </c>
      <c r="AB16" s="35">
        <f t="shared" si="1"/>
        <v>355.8</v>
      </c>
      <c r="AC16" s="35">
        <f t="shared" si="2"/>
        <v>237.2</v>
      </c>
      <c r="AD16" s="13"/>
    </row>
    <row r="17" s="2" customFormat="1" customHeight="1" spans="1:30">
      <c r="A17" s="18" t="s">
        <v>173</v>
      </c>
      <c r="B17" s="13">
        <v>13</v>
      </c>
      <c r="C17" s="14" t="s">
        <v>174</v>
      </c>
      <c r="D17" s="15" t="s">
        <v>175</v>
      </c>
      <c r="E17" s="15" t="s">
        <v>176</v>
      </c>
      <c r="F17" s="15" t="s">
        <v>177</v>
      </c>
      <c r="G17" s="13"/>
      <c r="H17" s="13"/>
      <c r="I17" s="31"/>
      <c r="J17" s="31"/>
      <c r="K17" s="13"/>
      <c r="L17" s="13"/>
      <c r="M17" s="13"/>
      <c r="N17" s="13"/>
      <c r="O17" s="13"/>
      <c r="P17" s="13"/>
      <c r="Q17" s="13"/>
      <c r="R17" s="13"/>
      <c r="S17" s="13">
        <v>29</v>
      </c>
      <c r="T17" s="13">
        <v>20</v>
      </c>
      <c r="U17" s="13">
        <v>12</v>
      </c>
      <c r="V17" s="13">
        <v>8</v>
      </c>
      <c r="W17" s="13"/>
      <c r="X17" s="13"/>
      <c r="Y17" s="13"/>
      <c r="Z17" s="13"/>
      <c r="AA17" s="35">
        <f t="shared" si="0"/>
        <v>580</v>
      </c>
      <c r="AB17" s="35">
        <f t="shared" si="1"/>
        <v>348</v>
      </c>
      <c r="AC17" s="35">
        <f t="shared" si="2"/>
        <v>232</v>
      </c>
      <c r="AD17" s="13"/>
    </row>
    <row r="18" s="2" customFormat="1" customHeight="1" spans="1:30">
      <c r="A18" s="18" t="s">
        <v>173</v>
      </c>
      <c r="B18" s="13">
        <v>14</v>
      </c>
      <c r="C18" s="14" t="s">
        <v>178</v>
      </c>
      <c r="D18" s="15" t="s">
        <v>179</v>
      </c>
      <c r="E18" s="15" t="s">
        <v>180</v>
      </c>
      <c r="F18" s="15" t="s">
        <v>181</v>
      </c>
      <c r="G18" s="13"/>
      <c r="H18" s="13"/>
      <c r="I18" s="31"/>
      <c r="J18" s="31"/>
      <c r="K18" s="13"/>
      <c r="L18" s="13"/>
      <c r="M18" s="13"/>
      <c r="N18" s="13"/>
      <c r="O18" s="13"/>
      <c r="P18" s="13"/>
      <c r="Q18" s="13"/>
      <c r="R18" s="13"/>
      <c r="S18" s="13">
        <v>29</v>
      </c>
      <c r="T18" s="13">
        <v>20</v>
      </c>
      <c r="U18" s="13">
        <v>12</v>
      </c>
      <c r="V18" s="13">
        <v>8</v>
      </c>
      <c r="W18" s="13"/>
      <c r="X18" s="13"/>
      <c r="Y18" s="13"/>
      <c r="Z18" s="13"/>
      <c r="AA18" s="35">
        <f t="shared" ref="AA18:AA24" si="3">AB18+AC18</f>
        <v>580</v>
      </c>
      <c r="AB18" s="35">
        <f t="shared" ref="AB18:AB24" si="4">S18*U18</f>
        <v>348</v>
      </c>
      <c r="AC18" s="35">
        <f t="shared" ref="AC18:AC24" si="5">S18*V18</f>
        <v>232</v>
      </c>
      <c r="AD18" s="13"/>
    </row>
    <row r="19" s="2" customFormat="1" customHeight="1" spans="1:30">
      <c r="A19" s="18" t="s">
        <v>173</v>
      </c>
      <c r="B19" s="13">
        <v>15</v>
      </c>
      <c r="C19" s="14" t="s">
        <v>182</v>
      </c>
      <c r="D19" s="15" t="s">
        <v>183</v>
      </c>
      <c r="E19" s="15" t="s">
        <v>184</v>
      </c>
      <c r="F19" s="15" t="s">
        <v>185</v>
      </c>
      <c r="G19" s="13"/>
      <c r="H19" s="13"/>
      <c r="I19" s="31"/>
      <c r="J19" s="31"/>
      <c r="K19" s="13"/>
      <c r="L19" s="13"/>
      <c r="M19" s="13"/>
      <c r="N19" s="13"/>
      <c r="O19" s="13"/>
      <c r="P19" s="13"/>
      <c r="Q19" s="13"/>
      <c r="R19" s="13"/>
      <c r="S19" s="13">
        <v>29.41</v>
      </c>
      <c r="T19" s="13">
        <v>20</v>
      </c>
      <c r="U19" s="13">
        <v>12</v>
      </c>
      <c r="V19" s="13">
        <v>8</v>
      </c>
      <c r="W19" s="13"/>
      <c r="X19" s="13"/>
      <c r="Y19" s="13"/>
      <c r="Z19" s="13"/>
      <c r="AA19" s="35">
        <f t="shared" si="3"/>
        <v>588.2</v>
      </c>
      <c r="AB19" s="35">
        <f t="shared" si="4"/>
        <v>352.92</v>
      </c>
      <c r="AC19" s="35">
        <f t="shared" si="5"/>
        <v>235.28</v>
      </c>
      <c r="AD19" s="13"/>
    </row>
    <row r="20" s="2" customFormat="1" customHeight="1" spans="1:30">
      <c r="A20" s="18" t="s">
        <v>173</v>
      </c>
      <c r="B20" s="13">
        <v>16</v>
      </c>
      <c r="C20" s="14" t="s">
        <v>186</v>
      </c>
      <c r="D20" s="15" t="s">
        <v>187</v>
      </c>
      <c r="E20" s="15" t="s">
        <v>188</v>
      </c>
      <c r="F20" s="15" t="s">
        <v>189</v>
      </c>
      <c r="G20" s="13"/>
      <c r="H20" s="13"/>
      <c r="I20" s="31"/>
      <c r="J20" s="31"/>
      <c r="K20" s="13"/>
      <c r="L20" s="13"/>
      <c r="M20" s="13"/>
      <c r="N20" s="13"/>
      <c r="O20" s="13"/>
      <c r="P20" s="13"/>
      <c r="Q20" s="13"/>
      <c r="R20" s="13"/>
      <c r="S20" s="13">
        <v>24.74</v>
      </c>
      <c r="T20" s="13">
        <v>20</v>
      </c>
      <c r="U20" s="13">
        <v>12</v>
      </c>
      <c r="V20" s="13">
        <v>8</v>
      </c>
      <c r="W20" s="13"/>
      <c r="X20" s="13"/>
      <c r="Y20" s="13"/>
      <c r="Z20" s="13"/>
      <c r="AA20" s="35">
        <f t="shared" si="3"/>
        <v>494.8</v>
      </c>
      <c r="AB20" s="35">
        <f t="shared" si="4"/>
        <v>296.88</v>
      </c>
      <c r="AC20" s="35">
        <f t="shared" si="5"/>
        <v>197.92</v>
      </c>
      <c r="AD20" s="13"/>
    </row>
    <row r="21" s="2" customFormat="1" customHeight="1" spans="1:30">
      <c r="A21" s="18" t="s">
        <v>173</v>
      </c>
      <c r="B21" s="13">
        <v>17</v>
      </c>
      <c r="C21" s="14" t="s">
        <v>190</v>
      </c>
      <c r="D21" s="15" t="s">
        <v>191</v>
      </c>
      <c r="E21" s="15" t="s">
        <v>192</v>
      </c>
      <c r="F21" s="15" t="s">
        <v>193</v>
      </c>
      <c r="G21" s="13"/>
      <c r="H21" s="13"/>
      <c r="I21" s="31"/>
      <c r="J21" s="31"/>
      <c r="K21" s="13"/>
      <c r="L21" s="13"/>
      <c r="M21" s="13"/>
      <c r="N21" s="13"/>
      <c r="O21" s="13"/>
      <c r="P21" s="13"/>
      <c r="Q21" s="13"/>
      <c r="R21" s="13"/>
      <c r="S21" s="13">
        <v>20.66</v>
      </c>
      <c r="T21" s="13">
        <v>20</v>
      </c>
      <c r="U21" s="13">
        <v>12</v>
      </c>
      <c r="V21" s="13">
        <v>8</v>
      </c>
      <c r="W21" s="13"/>
      <c r="X21" s="13"/>
      <c r="Y21" s="13"/>
      <c r="Z21" s="13"/>
      <c r="AA21" s="35">
        <f t="shared" si="3"/>
        <v>413.2</v>
      </c>
      <c r="AB21" s="35">
        <f t="shared" si="4"/>
        <v>247.92</v>
      </c>
      <c r="AC21" s="35">
        <f t="shared" si="5"/>
        <v>165.28</v>
      </c>
      <c r="AD21" s="13"/>
    </row>
    <row r="22" s="2" customFormat="1" customHeight="1" spans="1:30">
      <c r="A22" s="18" t="s">
        <v>173</v>
      </c>
      <c r="B22" s="13">
        <v>18</v>
      </c>
      <c r="C22" s="14" t="s">
        <v>194</v>
      </c>
      <c r="D22" s="15" t="s">
        <v>195</v>
      </c>
      <c r="E22" s="15" t="s">
        <v>196</v>
      </c>
      <c r="F22" s="15" t="s">
        <v>197</v>
      </c>
      <c r="G22" s="13"/>
      <c r="H22" s="13"/>
      <c r="I22" s="31"/>
      <c r="J22" s="31"/>
      <c r="K22" s="13"/>
      <c r="L22" s="13"/>
      <c r="M22" s="13"/>
      <c r="N22" s="13"/>
      <c r="O22" s="13"/>
      <c r="P22" s="13"/>
      <c r="Q22" s="13"/>
      <c r="R22" s="13"/>
      <c r="S22" s="13">
        <v>29.56</v>
      </c>
      <c r="T22" s="13">
        <v>20</v>
      </c>
      <c r="U22" s="13">
        <v>12</v>
      </c>
      <c r="V22" s="13">
        <v>8</v>
      </c>
      <c r="W22" s="13"/>
      <c r="X22" s="13"/>
      <c r="Y22" s="13"/>
      <c r="Z22" s="13"/>
      <c r="AA22" s="35">
        <f t="shared" si="3"/>
        <v>591.2</v>
      </c>
      <c r="AB22" s="35">
        <f t="shared" si="4"/>
        <v>354.72</v>
      </c>
      <c r="AC22" s="35">
        <f t="shared" si="5"/>
        <v>236.48</v>
      </c>
      <c r="AD22" s="13"/>
    </row>
    <row r="23" s="2" customFormat="1" customHeight="1" spans="1:30">
      <c r="A23" s="18" t="s">
        <v>173</v>
      </c>
      <c r="B23" s="13">
        <v>19</v>
      </c>
      <c r="C23" s="14" t="s">
        <v>198</v>
      </c>
      <c r="D23" s="15" t="s">
        <v>199</v>
      </c>
      <c r="E23" s="15" t="s">
        <v>200</v>
      </c>
      <c r="F23" s="15" t="s">
        <v>201</v>
      </c>
      <c r="G23" s="13"/>
      <c r="H23" s="13"/>
      <c r="I23" s="31"/>
      <c r="J23" s="31"/>
      <c r="K23" s="13"/>
      <c r="L23" s="13"/>
      <c r="M23" s="13"/>
      <c r="N23" s="13"/>
      <c r="O23" s="13"/>
      <c r="P23" s="13"/>
      <c r="Q23" s="13"/>
      <c r="R23" s="13"/>
      <c r="S23" s="13">
        <v>21.15</v>
      </c>
      <c r="T23" s="13">
        <v>20</v>
      </c>
      <c r="U23" s="13">
        <v>12</v>
      </c>
      <c r="V23" s="13">
        <v>8</v>
      </c>
      <c r="W23" s="13"/>
      <c r="X23" s="13"/>
      <c r="Y23" s="13"/>
      <c r="Z23" s="13"/>
      <c r="AA23" s="35">
        <f t="shared" si="3"/>
        <v>423</v>
      </c>
      <c r="AB23" s="35">
        <f t="shared" si="4"/>
        <v>253.8</v>
      </c>
      <c r="AC23" s="35">
        <f t="shared" si="5"/>
        <v>169.2</v>
      </c>
      <c r="AD23" s="13"/>
    </row>
    <row r="24" s="2" customFormat="1" customHeight="1" spans="1:30">
      <c r="A24" s="18" t="s">
        <v>173</v>
      </c>
      <c r="B24" s="13">
        <v>20</v>
      </c>
      <c r="C24" s="14" t="s">
        <v>202</v>
      </c>
      <c r="D24" s="15" t="s">
        <v>203</v>
      </c>
      <c r="E24" s="15" t="s">
        <v>204</v>
      </c>
      <c r="F24" s="15" t="s">
        <v>205</v>
      </c>
      <c r="G24" s="13"/>
      <c r="H24" s="13"/>
      <c r="I24" s="31"/>
      <c r="J24" s="31"/>
      <c r="K24" s="13"/>
      <c r="L24" s="13"/>
      <c r="M24" s="13"/>
      <c r="N24" s="13"/>
      <c r="O24" s="13"/>
      <c r="P24" s="13"/>
      <c r="Q24" s="13"/>
      <c r="R24" s="13"/>
      <c r="S24" s="13">
        <v>20.11</v>
      </c>
      <c r="T24" s="13">
        <v>20</v>
      </c>
      <c r="U24" s="13">
        <v>12</v>
      </c>
      <c r="V24" s="13">
        <v>8</v>
      </c>
      <c r="W24" s="13"/>
      <c r="X24" s="13"/>
      <c r="Y24" s="13"/>
      <c r="Z24" s="13"/>
      <c r="AA24" s="35">
        <f t="shared" si="3"/>
        <v>402.2</v>
      </c>
      <c r="AB24" s="35">
        <f t="shared" si="4"/>
        <v>241.32</v>
      </c>
      <c r="AC24" s="35">
        <f t="shared" si="5"/>
        <v>160.88</v>
      </c>
      <c r="AD24" s="13"/>
    </row>
    <row r="25" s="3" customFormat="1" customHeight="1" spans="1:30">
      <c r="A25" s="19" t="s">
        <v>206</v>
      </c>
      <c r="B25" s="19"/>
      <c r="C25" s="19"/>
      <c r="D25" s="20"/>
      <c r="E25" s="20"/>
      <c r="F25" s="20"/>
      <c r="G25" s="19"/>
      <c r="H25" s="19"/>
      <c r="I25" s="32"/>
      <c r="J25" s="32"/>
      <c r="K25" s="19"/>
      <c r="L25" s="19"/>
      <c r="M25" s="19"/>
      <c r="N25" s="19"/>
      <c r="O25" s="19"/>
      <c r="P25" s="19"/>
      <c r="Q25" s="19"/>
      <c r="R25" s="19"/>
      <c r="S25" s="19">
        <f>SUM(S5:S24)</f>
        <v>467.5</v>
      </c>
      <c r="T25" s="19"/>
      <c r="U25" s="19"/>
      <c r="V25" s="19"/>
      <c r="W25" s="19"/>
      <c r="X25" s="19"/>
      <c r="Y25" s="19"/>
      <c r="Z25" s="19"/>
      <c r="AA25" s="36">
        <f>SUM(AA5:AA24)</f>
        <v>9350</v>
      </c>
      <c r="AB25" s="36">
        <f>SUM(AB5:AB24)</f>
        <v>5610</v>
      </c>
      <c r="AC25" s="36">
        <f>SUM(AC5:AC24)</f>
        <v>3740</v>
      </c>
      <c r="AD25" s="19"/>
    </row>
    <row r="26" customHeight="1" spans="1:30">
      <c r="A26" s="21" t="s">
        <v>207</v>
      </c>
      <c r="B26" s="21">
        <v>21</v>
      </c>
      <c r="C26" s="21" t="s">
        <v>208</v>
      </c>
      <c r="D26" s="15" t="s">
        <v>209</v>
      </c>
      <c r="E26" s="15" t="s">
        <v>210</v>
      </c>
      <c r="F26" s="15" t="s">
        <v>211</v>
      </c>
      <c r="G26" s="13" t="s">
        <v>37</v>
      </c>
      <c r="H26" s="13" t="s">
        <v>60</v>
      </c>
      <c r="I26" s="15" t="s">
        <v>61</v>
      </c>
      <c r="J26" s="15" t="s">
        <v>62</v>
      </c>
      <c r="K26" s="21"/>
      <c r="L26" s="21"/>
      <c r="M26" s="21"/>
      <c r="N26" s="21"/>
      <c r="O26" s="21"/>
      <c r="P26" s="21"/>
      <c r="Q26" s="21"/>
      <c r="R26" s="21"/>
      <c r="S26" s="21">
        <v>29.35</v>
      </c>
      <c r="T26" s="13">
        <v>20</v>
      </c>
      <c r="U26" s="13">
        <v>12</v>
      </c>
      <c r="V26" s="13">
        <v>8</v>
      </c>
      <c r="W26" s="21"/>
      <c r="X26" s="21"/>
      <c r="Y26" s="21"/>
      <c r="Z26" s="21"/>
      <c r="AA26" s="35">
        <f>AB26+AC26</f>
        <v>587</v>
      </c>
      <c r="AB26" s="35">
        <f>S26*U26</f>
        <v>352.2</v>
      </c>
      <c r="AC26" s="35">
        <f>S26*V26</f>
        <v>234.8</v>
      </c>
      <c r="AD26" s="21"/>
    </row>
    <row r="27" s="4" customFormat="1" customHeight="1" spans="1:30">
      <c r="A27" s="22" t="s">
        <v>212</v>
      </c>
      <c r="B27" s="23"/>
      <c r="C27" s="24"/>
      <c r="D27" s="20"/>
      <c r="E27" s="20"/>
      <c r="F27" s="20"/>
      <c r="G27" s="25"/>
      <c r="H27" s="25"/>
      <c r="I27" s="32"/>
      <c r="J27" s="32"/>
      <c r="K27" s="25"/>
      <c r="L27" s="25"/>
      <c r="M27" s="25"/>
      <c r="N27" s="25"/>
      <c r="O27" s="25"/>
      <c r="P27" s="25"/>
      <c r="Q27" s="25"/>
      <c r="R27" s="25"/>
      <c r="S27" s="25">
        <f>S25+S26</f>
        <v>496.85</v>
      </c>
      <c r="T27" s="25"/>
      <c r="U27" s="25"/>
      <c r="V27" s="25"/>
      <c r="W27" s="25"/>
      <c r="X27" s="25"/>
      <c r="Y27" s="25"/>
      <c r="Z27" s="25"/>
      <c r="AA27" s="25">
        <f>AA25+AA26</f>
        <v>9937</v>
      </c>
      <c r="AB27" s="25">
        <f>AB25+AB26</f>
        <v>5962.2</v>
      </c>
      <c r="AC27" s="25">
        <f>AC25+AC26</f>
        <v>3974.8</v>
      </c>
      <c r="AD27" s="25"/>
    </row>
    <row r="28" ht="83" customHeight="1" spans="1:30">
      <c r="A28" s="26" t="s">
        <v>125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ht="130" customHeight="1" spans="1:30">
      <c r="A29" s="28" t="s">
        <v>126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 t="s">
        <v>127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</sheetData>
  <mergeCells count="32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25:C25"/>
    <mergeCell ref="A27:C27"/>
    <mergeCell ref="A28:AD28"/>
    <mergeCell ref="A29:M29"/>
    <mergeCell ref="N29:AD29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S3:S4"/>
    <mergeCell ref="T3:T4"/>
    <mergeCell ref="AA3:AA4"/>
    <mergeCell ref="AD2:AD4"/>
  </mergeCells>
  <pageMargins left="0.786805555555556" right="0.590277777777778" top="0.708333333333333" bottom="0.708333333333333" header="0.5" footer="0.302777777777778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益亩田机耕</vt:lpstr>
      <vt:lpstr>益亩田机收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2023-08-24T02:02:00Z</dcterms:created>
  <dcterms:modified xsi:type="dcterms:W3CDTF">2024-03-01T07:33:54Z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EED7871C0EF84A278E191F01488CCE3A_13</vt:lpwstr>
  </property>
  <property fmtid="{D5CDD505-2E9C-101B-9397-08002B2CF9AE}" pid="3" name="KSOProductBuildVer">
    <vt:lpwstr>2052-12.1.0.16388</vt:lpwstr>
  </property>
</Properties>
</file>